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Verwaltung\Desktop\"/>
    </mc:Choice>
  </mc:AlternateContent>
  <bookViews>
    <workbookView xWindow="0" yWindow="0" windowWidth="28800" windowHeight="12300"/>
  </bookViews>
  <sheets>
    <sheet name="Voreinstellungen" sheetId="3" r:id="rId1"/>
    <sheet name="Haushaltssatzung" sheetId="4" r:id="rId2"/>
    <sheet name="Ansätze Einnahmen und Ausgaben" sheetId="1" r:id="rId3"/>
    <sheet name="Summenblatt VWH" sheetId="2" r:id="rId4"/>
    <sheet name="Summenblatt VMH" sheetId="6" r:id="rId5"/>
  </sheets>
  <calcPr calcId="162913"/>
</workbook>
</file>

<file path=xl/calcChain.xml><?xml version="1.0" encoding="utf-8"?>
<calcChain xmlns="http://schemas.openxmlformats.org/spreadsheetml/2006/main">
  <c r="E23" i="6" l="1"/>
  <c r="D23" i="6" s="1"/>
  <c r="E7" i="6"/>
  <c r="D7" i="6" s="1"/>
  <c r="C23" i="6" l="1"/>
  <c r="C7" i="6"/>
  <c r="F90" i="1"/>
  <c r="E90" i="1"/>
  <c r="D90" i="1"/>
  <c r="E22" i="2" l="1"/>
  <c r="C22" i="2" s="1"/>
  <c r="C7" i="2"/>
  <c r="D7" i="2"/>
  <c r="F356" i="1"/>
  <c r="E356" i="1" s="1"/>
  <c r="F342" i="1"/>
  <c r="E342" i="1" s="1"/>
  <c r="F314" i="1"/>
  <c r="E314" i="1" s="1"/>
  <c r="F286" i="1"/>
  <c r="E286" i="1" s="1"/>
  <c r="F259" i="1"/>
  <c r="E259" i="1" s="1"/>
  <c r="F230" i="1"/>
  <c r="D230" i="1" s="1"/>
  <c r="F204" i="1"/>
  <c r="E204" i="1" s="1"/>
  <c r="F178" i="1"/>
  <c r="E178" i="1" s="1"/>
  <c r="F152" i="1"/>
  <c r="D152" i="1" s="1"/>
  <c r="F126" i="1"/>
  <c r="E126" i="1" s="1"/>
  <c r="F102" i="1"/>
  <c r="E102" i="1" s="1"/>
  <c r="D126" i="1" l="1"/>
  <c r="D314" i="1"/>
  <c r="D22" i="2"/>
  <c r="D356" i="1"/>
  <c r="D342" i="1"/>
  <c r="D286" i="1"/>
  <c r="D259" i="1"/>
  <c r="E230" i="1"/>
  <c r="D204" i="1"/>
  <c r="D178" i="1"/>
  <c r="E152" i="1"/>
  <c r="D102" i="1"/>
  <c r="C33" i="4" l="1"/>
  <c r="B33" i="4"/>
  <c r="A33" i="4"/>
  <c r="E406" i="1" l="1"/>
  <c r="E370" i="1"/>
  <c r="E371" i="1"/>
  <c r="E372" i="1"/>
  <c r="E403" i="1" l="1"/>
  <c r="E404" i="1"/>
  <c r="E405" i="1"/>
  <c r="E407" i="1"/>
  <c r="E408" i="1"/>
  <c r="E409" i="1"/>
  <c r="E410" i="1"/>
  <c r="E411" i="1"/>
  <c r="E412" i="1"/>
  <c r="E413" i="1"/>
  <c r="E414" i="1"/>
  <c r="E402" i="1"/>
  <c r="E399" i="1"/>
  <c r="E400" i="1"/>
  <c r="E398" i="1"/>
  <c r="E378" i="1"/>
  <c r="E373" i="1"/>
  <c r="E374" i="1"/>
  <c r="E375" i="1"/>
  <c r="E376" i="1"/>
  <c r="E377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A43" i="4" l="1"/>
  <c r="F99" i="1" l="1"/>
  <c r="E10" i="2" s="1"/>
  <c r="D99" i="1"/>
  <c r="C10" i="2" s="1"/>
  <c r="D394" i="1"/>
  <c r="B357" i="1"/>
  <c r="D353" i="1"/>
  <c r="C9" i="6" s="1"/>
  <c r="D366" i="1"/>
  <c r="C25" i="6" s="1"/>
  <c r="A26" i="6"/>
  <c r="F366" i="1"/>
  <c r="E25" i="6" s="1"/>
  <c r="E366" i="1"/>
  <c r="D25" i="6" s="1"/>
  <c r="F353" i="1"/>
  <c r="E9" i="6" s="1"/>
  <c r="E353" i="1"/>
  <c r="D9" i="6" s="1"/>
  <c r="A30" i="6"/>
  <c r="A29" i="6"/>
  <c r="A28" i="6"/>
  <c r="A27" i="6"/>
  <c r="A9" i="6"/>
  <c r="A25" i="6" s="1"/>
  <c r="D85" i="1"/>
  <c r="C9" i="2" s="1"/>
  <c r="E85" i="1"/>
  <c r="F85" i="1"/>
  <c r="E9" i="2" s="1"/>
  <c r="E99" i="1"/>
  <c r="D10" i="2" s="1"/>
  <c r="D117" i="1"/>
  <c r="C11" i="2" s="1"/>
  <c r="E117" i="1"/>
  <c r="D11" i="2" s="1"/>
  <c r="F117" i="1"/>
  <c r="E11" i="2" s="1"/>
  <c r="D123" i="1"/>
  <c r="C12" i="2" s="1"/>
  <c r="E123" i="1"/>
  <c r="D12" i="2" s="1"/>
  <c r="F123" i="1"/>
  <c r="E12" i="2" s="1"/>
  <c r="D137" i="1"/>
  <c r="C13" i="2" s="1"/>
  <c r="E137" i="1"/>
  <c r="D13" i="2" s="1"/>
  <c r="F137" i="1"/>
  <c r="E13" i="2" s="1"/>
  <c r="D149" i="1"/>
  <c r="C14" i="2" s="1"/>
  <c r="E149" i="1"/>
  <c r="D14" i="2" s="1"/>
  <c r="F149" i="1"/>
  <c r="E14" i="2" s="1"/>
  <c r="D161" i="1"/>
  <c r="C15" i="2" s="1"/>
  <c r="E161" i="1"/>
  <c r="D15" i="2" s="1"/>
  <c r="F161" i="1"/>
  <c r="D201" i="1"/>
  <c r="C17" i="2" s="1"/>
  <c r="E201" i="1"/>
  <c r="D17" i="2" s="1"/>
  <c r="F201" i="1"/>
  <c r="E17" i="2" s="1"/>
  <c r="D214" i="1"/>
  <c r="C24" i="2" s="1"/>
  <c r="E214" i="1"/>
  <c r="D24" i="2" s="1"/>
  <c r="F214" i="1"/>
  <c r="E24" i="2" s="1"/>
  <c r="D227" i="1"/>
  <c r="C25" i="2" s="1"/>
  <c r="E227" i="1"/>
  <c r="D25" i="2" s="1"/>
  <c r="F227" i="1"/>
  <c r="E25" i="2" s="1"/>
  <c r="D256" i="1"/>
  <c r="C27" i="2" s="1"/>
  <c r="E256" i="1"/>
  <c r="D27" i="2" s="1"/>
  <c r="F256" i="1"/>
  <c r="E27" i="2" s="1"/>
  <c r="D267" i="1"/>
  <c r="D271" i="1" s="1"/>
  <c r="C28" i="2" s="1"/>
  <c r="E267" i="1"/>
  <c r="E271" i="1" s="1"/>
  <c r="D28" i="2" s="1"/>
  <c r="F267" i="1"/>
  <c r="F271" i="1" s="1"/>
  <c r="E28" i="2" s="1"/>
  <c r="D279" i="1"/>
  <c r="D282" i="1"/>
  <c r="E279" i="1"/>
  <c r="E282" i="1"/>
  <c r="F279" i="1"/>
  <c r="F282" i="1"/>
  <c r="D295" i="1"/>
  <c r="E295" i="1"/>
  <c r="D30" i="2" s="1"/>
  <c r="F295" i="1"/>
  <c r="E30" i="2" s="1"/>
  <c r="D311" i="1"/>
  <c r="E311" i="1"/>
  <c r="E236" i="1" s="1"/>
  <c r="F311" i="1"/>
  <c r="D338" i="1"/>
  <c r="C32" i="2" s="1"/>
  <c r="E338" i="1"/>
  <c r="D32" i="2" s="1"/>
  <c r="F338" i="1"/>
  <c r="E32" i="2" s="1"/>
  <c r="D369" i="1"/>
  <c r="F369" i="1" s="1"/>
  <c r="F394" i="1"/>
  <c r="F75" i="1"/>
  <c r="F415" i="1"/>
  <c r="D415" i="1"/>
  <c r="F401" i="1"/>
  <c r="D401" i="1"/>
  <c r="E15" i="2"/>
  <c r="C30" i="2"/>
  <c r="A10" i="4"/>
  <c r="C31" i="4"/>
  <c r="C32" i="4"/>
  <c r="C30" i="4"/>
  <c r="A31" i="4"/>
  <c r="A32" i="4"/>
  <c r="A30" i="4"/>
  <c r="B30" i="4"/>
  <c r="A44" i="4"/>
  <c r="B39" i="4"/>
  <c r="B32" i="4"/>
  <c r="B31" i="4"/>
  <c r="A25" i="4"/>
  <c r="A21" i="4"/>
  <c r="B10" i="4"/>
  <c r="A7" i="4"/>
  <c r="A4" i="4"/>
  <c r="A3" i="4"/>
  <c r="A2" i="4"/>
  <c r="A17" i="4"/>
  <c r="D9" i="2"/>
  <c r="E7" i="2"/>
  <c r="E75" i="1" l="1"/>
  <c r="D75" i="1"/>
  <c r="E166" i="1"/>
  <c r="E175" i="1" s="1"/>
  <c r="D16" i="2" s="1"/>
  <c r="D18" i="2" s="1"/>
  <c r="D166" i="1"/>
  <c r="D175" i="1" s="1"/>
  <c r="C16" i="2" s="1"/>
  <c r="C18" i="2" s="1"/>
  <c r="D236" i="1"/>
  <c r="D240" i="1" s="1"/>
  <c r="D248" i="1" s="1"/>
  <c r="C26" i="2" s="1"/>
  <c r="F236" i="1"/>
  <c r="F240" i="1" s="1"/>
  <c r="F248" i="1" s="1"/>
  <c r="E26" i="2" s="1"/>
  <c r="F166" i="1"/>
  <c r="F175" i="1" s="1"/>
  <c r="E16" i="2" s="1"/>
  <c r="E18" i="2" s="1"/>
  <c r="E283" i="1"/>
  <c r="D29" i="2" s="1"/>
  <c r="E394" i="1"/>
  <c r="E415" i="1"/>
  <c r="E401" i="1"/>
  <c r="F283" i="1"/>
  <c r="E29" i="2" s="1"/>
  <c r="C31" i="2"/>
  <c r="D31" i="2"/>
  <c r="E240" i="1"/>
  <c r="E248" i="1" s="1"/>
  <c r="D26" i="2" s="1"/>
  <c r="D283" i="1"/>
  <c r="C29" i="2" s="1"/>
  <c r="E31" i="2"/>
  <c r="D35" i="6"/>
  <c r="C19" i="6"/>
  <c r="E19" i="6"/>
  <c r="D19" i="6"/>
  <c r="E35" i="6"/>
  <c r="C35" i="6"/>
  <c r="E33" i="2" l="1"/>
  <c r="D33" i="2"/>
  <c r="C33" i="2"/>
  <c r="A14" i="4" l="1"/>
</calcChain>
</file>

<file path=xl/comments1.xml><?xml version="1.0" encoding="utf-8"?>
<comments xmlns="http://schemas.openxmlformats.org/spreadsheetml/2006/main">
  <authors>
    <author>Rainer Trojahn</author>
  </authors>
  <commentList>
    <comment ref="B1" authorId="0" shapeId="0">
      <text>
        <r>
          <rPr>
            <b/>
            <sz val="8"/>
            <color indexed="81"/>
            <rFont val="Tahoma"/>
          </rPr>
          <t>Beispiel: Wasser- und Bodenverband Wardersee</t>
        </r>
      </text>
    </comment>
    <comment ref="B2" authorId="0" shapeId="0">
      <text>
        <r>
          <rPr>
            <b/>
            <sz val="8"/>
            <color indexed="81"/>
            <rFont val="Tahoma"/>
          </rPr>
          <t xml:space="preserve">Kreis Rendsburg-Eckernförde
</t>
        </r>
      </text>
    </comment>
    <comment ref="B3" authorId="0" shapeId="0">
      <text>
        <r>
          <rPr>
            <b/>
            <sz val="8"/>
            <color indexed="81"/>
            <rFont val="Tahoma"/>
          </rPr>
          <t>z.B. Wohnort des Verbandsvorstehers</t>
        </r>
      </text>
    </comment>
    <comment ref="B4" authorId="0" shapeId="0">
      <text>
        <r>
          <rPr>
            <b/>
            <sz val="8"/>
            <color indexed="81"/>
            <rFont val="Tahoma"/>
          </rPr>
          <t>z.B. Der Verbandsvorsteher, Musterstr. 13, 12345 Musterort</t>
        </r>
      </text>
    </comment>
    <comment ref="B5" authorId="0" shapeId="0">
      <text>
        <r>
          <rPr>
            <b/>
            <sz val="8"/>
            <color indexed="81"/>
            <rFont val="Tahoma"/>
          </rPr>
          <t>2013</t>
        </r>
      </text>
    </comment>
    <comment ref="B6" authorId="0" shapeId="0">
      <text>
        <r>
          <rPr>
            <b/>
            <sz val="8"/>
            <color indexed="81"/>
            <rFont val="Tahoma"/>
          </rPr>
          <t xml:space="preserve">Der Verbandsausschuß bzw. Die Verbandsversammlung
</t>
        </r>
      </text>
    </comment>
    <comment ref="B7" authorId="0" shapeId="0">
      <text>
        <r>
          <rPr>
            <b/>
            <sz val="8"/>
            <color indexed="81"/>
            <rFont val="Tahoma"/>
          </rPr>
          <t>Datum: 12.12.2012</t>
        </r>
      </text>
    </comment>
    <comment ref="B8" authorId="0" shapeId="0">
      <text>
        <r>
          <rPr>
            <b/>
            <sz val="8"/>
            <color indexed="81"/>
            <rFont val="Tahoma"/>
          </rPr>
          <t>falls schon erfolgt, sonst leerlassen</t>
        </r>
      </text>
    </comment>
    <comment ref="B10" authorId="0" shapeId="0">
      <text>
        <r>
          <rPr>
            <b/>
            <sz val="8"/>
            <color indexed="81"/>
            <rFont val="Tahoma"/>
          </rPr>
          <t>Betrag eingeben, falls Kreditaufnahme vorgesehen ist</t>
        </r>
      </text>
    </comment>
    <comment ref="B11" authorId="0" shapeId="0">
      <text>
        <r>
          <rPr>
            <b/>
            <sz val="8"/>
            <color indexed="81"/>
            <rFont val="Tahoma"/>
          </rPr>
          <t>Höhe der festgesetzten Kassenkredite im Haushaltsjahr</t>
        </r>
      </text>
    </comment>
    <comment ref="A13" authorId="0" shapeId="0">
      <text>
        <r>
          <rPr>
            <b/>
            <sz val="8"/>
            <color indexed="81"/>
            <rFont val="Tahoma"/>
          </rPr>
          <t>bei Bedarf anpassen</t>
        </r>
      </text>
    </comment>
    <comment ref="B13" authorId="0" shape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3" authorId="0" shapeId="0">
      <text>
        <r>
          <rPr>
            <b/>
            <sz val="8"/>
            <color indexed="81"/>
            <rFont val="Tahoma"/>
          </rPr>
          <t>bei Bedarf anpassen</t>
        </r>
      </text>
    </comment>
    <comment ref="A14" authorId="0" shapeId="0">
      <text>
        <r>
          <rPr>
            <b/>
            <sz val="8"/>
            <color indexed="81"/>
            <rFont val="Tahoma"/>
          </rPr>
          <t>bei Bedarf anpassen</t>
        </r>
      </text>
    </comment>
    <comment ref="B14" authorId="0" shape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4" authorId="0" shapeId="0">
      <text>
        <r>
          <rPr>
            <b/>
            <sz val="8"/>
            <color indexed="81"/>
            <rFont val="Tahoma"/>
          </rPr>
          <t>bei Bedarf anpassen</t>
        </r>
      </text>
    </comment>
    <comment ref="A15" authorId="0" shapeId="0">
      <text>
        <r>
          <rPr>
            <b/>
            <sz val="8"/>
            <color indexed="81"/>
            <rFont val="Tahoma"/>
          </rPr>
          <t>bei Bedarf anpassen</t>
        </r>
      </text>
    </comment>
    <comment ref="B15" authorId="0" shape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bei Bedarf anpassen</t>
        </r>
      </text>
    </comment>
    <comment ref="A16" authorId="0" shapeId="0">
      <text>
        <r>
          <rPr>
            <b/>
            <sz val="8"/>
            <color indexed="81"/>
            <rFont val="Tahoma"/>
          </rPr>
          <t>bei Bedarf anpassen</t>
        </r>
      </text>
    </comment>
    <comment ref="B16" authorId="0" shape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6" authorId="0" shapeId="0">
      <text>
        <r>
          <rPr>
            <b/>
            <sz val="8"/>
            <color indexed="81"/>
            <rFont val="Tahoma"/>
          </rPr>
          <t>bei Bedarf anpassen</t>
        </r>
      </text>
    </comment>
    <comment ref="A17" authorId="0" shapeId="0">
      <text>
        <r>
          <rPr>
            <b/>
            <sz val="8"/>
            <color indexed="81"/>
            <rFont val="Tahoma"/>
          </rPr>
          <t>bei Bedarf anpassen</t>
        </r>
      </text>
    </comment>
    <comment ref="B17" authorId="0" shape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7" authorId="0" shapeId="0">
      <text>
        <r>
          <rPr>
            <b/>
            <sz val="8"/>
            <color indexed="81"/>
            <rFont val="Tahoma"/>
          </rPr>
          <t>bei Bedarf anpassen</t>
        </r>
      </text>
    </comment>
    <comment ref="A18" authorId="0" shapeId="0">
      <text>
        <r>
          <rPr>
            <b/>
            <sz val="8"/>
            <color indexed="81"/>
            <rFont val="Tahoma"/>
          </rPr>
          <t>bei Bedarf anpassen</t>
        </r>
      </text>
    </comment>
    <comment ref="B18" authorId="0" shapeId="0">
      <text>
        <r>
          <rPr>
            <b/>
            <sz val="8"/>
            <color indexed="81"/>
            <rFont val="Tahoma"/>
          </rPr>
          <t>Beträge grundsätzlich ohne Zusatz Euro</t>
        </r>
      </text>
    </comment>
    <comment ref="C18" authorId="0" shapeId="0">
      <text>
        <r>
          <rPr>
            <b/>
            <sz val="8"/>
            <color indexed="81"/>
            <rFont val="Tahoma"/>
          </rPr>
          <t>bei Bedarf anpassen</t>
        </r>
      </text>
    </comment>
  </commentList>
</comments>
</file>

<file path=xl/comments2.xml><?xml version="1.0" encoding="utf-8"?>
<comments xmlns="http://schemas.openxmlformats.org/spreadsheetml/2006/main">
  <authors>
    <author>Rainer Trojahn</author>
  </authors>
  <commentList>
    <comment ref="F90" authorId="0" shapeId="0">
      <text>
        <r>
          <rPr>
            <b/>
            <sz val="9"/>
            <color indexed="81"/>
            <rFont val="Tahoma"/>
            <charset val="1"/>
          </rPr>
          <t>Verknüpfung mit Verwaltungskosten Betriebshof</t>
        </r>
      </text>
    </comment>
    <comment ref="F236" authorId="0" shapeId="0">
      <text>
        <r>
          <rPr>
            <b/>
            <sz val="9"/>
            <color indexed="81"/>
            <rFont val="Tahoma"/>
            <family val="2"/>
          </rPr>
          <t>Verknügfung mit Betriebshof</t>
        </r>
      </text>
    </comment>
  </commentList>
</comments>
</file>

<file path=xl/sharedStrings.xml><?xml version="1.0" encoding="utf-8"?>
<sst xmlns="http://schemas.openxmlformats.org/spreadsheetml/2006/main" count="501" uniqueCount="287">
  <si>
    <t>EINNAHMEN</t>
  </si>
  <si>
    <t>SOLL</t>
  </si>
  <si>
    <t>Bezeichnung Haushaltsstelle</t>
  </si>
  <si>
    <t>Verbandsgremien</t>
  </si>
  <si>
    <t>Insgesamt: Verbandsgremien</t>
  </si>
  <si>
    <t>Allgemeine Verwaltung</t>
  </si>
  <si>
    <t>Gebühren</t>
  </si>
  <si>
    <t>Erstattung für Rechnungsführung</t>
  </si>
  <si>
    <t>Erstattung Porto, Telefon</t>
  </si>
  <si>
    <t>Verwaltungskosten anderer Abteilungen</t>
  </si>
  <si>
    <t>Verkaufserlöse</t>
  </si>
  <si>
    <t>Insgesamt: Allgemeine Verwaltung</t>
  </si>
  <si>
    <t>Gewässerunterhaltung</t>
  </si>
  <si>
    <t>Pachtreste</t>
  </si>
  <si>
    <t>Mietreste</t>
  </si>
  <si>
    <t>Pachten</t>
  </si>
  <si>
    <t>Mieten</t>
  </si>
  <si>
    <t>Zuschüsse Dritter (anzurechnen)</t>
  </si>
  <si>
    <t>Gasölverbilligung (anzurechnen)</t>
  </si>
  <si>
    <t>Arbeiten für Mitglieder</t>
  </si>
  <si>
    <t>Verkaufserlöse, Ersätze (anzurechnen)</t>
  </si>
  <si>
    <t>Verkaufserlöse, Ersätze (nicht anzurechnen)</t>
  </si>
  <si>
    <t>Insgesamt: Gewässerunterhaltung</t>
  </si>
  <si>
    <t>Deichunterhaltung</t>
  </si>
  <si>
    <t>Insgesamt: Deichunterhaltung</t>
  </si>
  <si>
    <t>Schöpfwerksbetrieb und -unterhaltung</t>
  </si>
  <si>
    <t>Ersätze von Versicherungen (anzurechnen)</t>
  </si>
  <si>
    <t>Sonstige Ersätze (anzurechnen)</t>
  </si>
  <si>
    <t>Liegenschaften</t>
  </si>
  <si>
    <t>Erstattungen</t>
  </si>
  <si>
    <t>Insgesamt: Liegenschaften</t>
  </si>
  <si>
    <t>Betriebshof</t>
  </si>
  <si>
    <t>Resteinnahmen</t>
  </si>
  <si>
    <t>Mieten / Pachten</t>
  </si>
  <si>
    <t>Gasölverbilligung</t>
  </si>
  <si>
    <t>Leistungen für andere Abteilungen</t>
  </si>
  <si>
    <t>Innere Darlehen</t>
  </si>
  <si>
    <t>Insgesamt: Betriebshof</t>
  </si>
  <si>
    <t>Allgemeine Finanzwirtschaft</t>
  </si>
  <si>
    <t>Beitragsreste</t>
  </si>
  <si>
    <t>Kapitaldienstzuschüsse</t>
  </si>
  <si>
    <t>Zinsen</t>
  </si>
  <si>
    <t>Rücklagenentnahme</t>
  </si>
  <si>
    <t>Erstattung innerer Darlehen</t>
  </si>
  <si>
    <t>Sonstiges</t>
  </si>
  <si>
    <t>Insgesamt: Finanzwirtschaft</t>
  </si>
  <si>
    <t>AUSGABEN</t>
  </si>
  <si>
    <t>Aufwandsentschädigung Verbandsvorsteher</t>
  </si>
  <si>
    <t>Aufwandsentschädigung Vorstandsmitglieder</t>
  </si>
  <si>
    <t>Sitzungs-/Schaukosten</t>
  </si>
  <si>
    <t>Reisekosten</t>
  </si>
  <si>
    <t>Verfügungsmittel</t>
  </si>
  <si>
    <t>Pauschalen</t>
  </si>
  <si>
    <t>Geschäftsbedürfnisse (incl.Telefon, Porto, EDV)</t>
  </si>
  <si>
    <t>Verbandstechniker</t>
  </si>
  <si>
    <t>Versicherungen</t>
  </si>
  <si>
    <t>Berufsgenossenschaft</t>
  </si>
  <si>
    <t>Bewirtschaftungskosten</t>
  </si>
  <si>
    <t>Steuern, Abgaben, Beiträge</t>
  </si>
  <si>
    <t>Unterhaltung und Betrieb der Geräte und Maschinen</t>
  </si>
  <si>
    <t>Unterhaltung und Betrieb der Werkstatt und der Halle</t>
  </si>
  <si>
    <t>Material</t>
  </si>
  <si>
    <t>Betriebsstoffe</t>
  </si>
  <si>
    <t>Sonstige</t>
  </si>
  <si>
    <t>Bankzinsen und -gebühren</t>
  </si>
  <si>
    <t>Kapitaldienst: Zinsen</t>
  </si>
  <si>
    <t xml:space="preserve">                      Tilgung</t>
  </si>
  <si>
    <t>Rücklagenzuführung</t>
  </si>
  <si>
    <t>Vergabe innerer Darlehen an Abteilungen</t>
  </si>
  <si>
    <t>Beitragserstattungen</t>
  </si>
  <si>
    <t>Betriebsmittel / Deckungsreserve</t>
  </si>
  <si>
    <t>Gesamt: Allgemeine Finanzwirtschaft</t>
  </si>
  <si>
    <t>Vermögenshaushalt</t>
  </si>
  <si>
    <t>Kassenbestand des Vorjahres</t>
  </si>
  <si>
    <t>Zuschüsse Bund</t>
  </si>
  <si>
    <t>Zuschüsse Land</t>
  </si>
  <si>
    <t>Zuschüsse Kreis</t>
  </si>
  <si>
    <t>Zuschüsse Gemeinde</t>
  </si>
  <si>
    <t>Bankzinsen</t>
  </si>
  <si>
    <t>Eigenleistung Verwaltungshaushalt</t>
  </si>
  <si>
    <t>Darlehen</t>
  </si>
  <si>
    <t>Insgesamt: Einnahmen</t>
  </si>
  <si>
    <t>Kassenfehlbestand des Vorjahres</t>
  </si>
  <si>
    <t>Planung / Entwurfsaufstellung / Bauleitung</t>
  </si>
  <si>
    <t>Gutachten</t>
  </si>
  <si>
    <t>Bauarbeiten</t>
  </si>
  <si>
    <t>Bankzinsen u. -gebühren</t>
  </si>
  <si>
    <t>Insgesamt: Ausgaben</t>
  </si>
  <si>
    <t>Veränderung</t>
  </si>
  <si>
    <t>Kassenbestand Verwaltungshaushalt</t>
  </si>
  <si>
    <t>Kassenbestand Vermögenshaushalthaushalt</t>
  </si>
  <si>
    <t>Portokasse</t>
  </si>
  <si>
    <t>Geschäftsguthaben</t>
  </si>
  <si>
    <t>Kassenreste:        Beiträge</t>
  </si>
  <si>
    <t>Inventar lt. Nachweis</t>
  </si>
  <si>
    <t>Darlehen bei:</t>
  </si>
  <si>
    <t>am 1.1. d.J.</t>
  </si>
  <si>
    <t>Tilgung</t>
  </si>
  <si>
    <t>am 31.12. d.J.</t>
  </si>
  <si>
    <t>Zusammen</t>
  </si>
  <si>
    <t>Fehlbestand Verwaltungshaushalt</t>
  </si>
  <si>
    <t>Fehlbestand Vermögenshaushalt</t>
  </si>
  <si>
    <t>Beitragsüberzahlungen</t>
  </si>
  <si>
    <t>offene Rechnungen lt. Nachweis</t>
  </si>
  <si>
    <t>Zusammenstellung</t>
  </si>
  <si>
    <t>Verwaltungshaushalt</t>
  </si>
  <si>
    <t>Einnahmen</t>
  </si>
  <si>
    <t>Ausgaben</t>
  </si>
  <si>
    <t>nach</t>
  </si>
  <si>
    <t>Einzelplan</t>
  </si>
  <si>
    <t>Verbandsorgane</t>
  </si>
  <si>
    <t>Finanzwirtschaft</t>
  </si>
  <si>
    <t xml:space="preserve"> </t>
  </si>
  <si>
    <t>Gesamtsumme</t>
  </si>
  <si>
    <t>Schadenfälle</t>
  </si>
  <si>
    <t>Name des Verbandes:</t>
  </si>
  <si>
    <t>Haushaltsjahr:</t>
  </si>
  <si>
    <t>Kreis:</t>
  </si>
  <si>
    <t>Sitzung des Ausschusses am:</t>
  </si>
  <si>
    <t>Höhe der vorgesehenen Kreditaufnahme:</t>
  </si>
  <si>
    <t>Höchstbetrag der Kassenkredite</t>
  </si>
  <si>
    <t>Hebesätze: (weitere bei Bedarf ergänzen):</t>
  </si>
  <si>
    <t>- Schöpfwerke</t>
  </si>
  <si>
    <t>- Deiche</t>
  </si>
  <si>
    <t>Kopfzeile:</t>
  </si>
  <si>
    <t>§ 1</t>
  </si>
  <si>
    <t>§ 2</t>
  </si>
  <si>
    <t>Der Gesamtbetrag der vorgesehenen Kreditaufnahmen wird festgesetzt auf</t>
  </si>
  <si>
    <t>§ 3</t>
  </si>
  <si>
    <t>Der Höchstbetrag der Kassenkredite wird festgesetzt auf</t>
  </si>
  <si>
    <t>§ 4</t>
  </si>
  <si>
    <t>Die Hebesätze der Beitragsabteilungen werden wie folgt festgesetzt</t>
  </si>
  <si>
    <t>Sitz des Verbandes:</t>
  </si>
  <si>
    <t xml:space="preserve">Gewässerunterhaltung         </t>
  </si>
  <si>
    <t>Der Gesamtbetrag der Einnahmen und Ausgaben des Verwaltungshaushalts wird festgesetzt auf</t>
  </si>
  <si>
    <t>Der Gesamtbetrag der Einnahmen und Ausgaben des Vermögenshaushalts wird festgesetzt auf</t>
  </si>
  <si>
    <t>§ 5</t>
  </si>
  <si>
    <t>Besondere Vorschriften zu den Einnahmen, Ausgaben und Stellenplan:</t>
  </si>
  <si>
    <t>§ 6</t>
  </si>
  <si>
    <t>Als Hebetermin wird der</t>
  </si>
  <si>
    <t>festgesetzt.</t>
  </si>
  <si>
    <t>Hebetermin am:</t>
  </si>
  <si>
    <t>Ersätze für Vorjahre (anzurechnen)</t>
  </si>
  <si>
    <t>Ersätze für Vorjahre (nicht anzurechnen)</t>
  </si>
  <si>
    <t>3.1</t>
  </si>
  <si>
    <t>Insgesamt Gewässerunterhaltung</t>
  </si>
  <si>
    <t>3.2</t>
  </si>
  <si>
    <r>
      <t xml:space="preserve">Rohrleitungsunterhaltung </t>
    </r>
    <r>
      <rPr>
        <sz val="8"/>
        <rFont val="Arial"/>
        <family val="2"/>
      </rPr>
      <t>(Rohrleitungen ohne Gewässereigenschaft)</t>
    </r>
  </si>
  <si>
    <t xml:space="preserve">Zuschüsse Dritter  </t>
  </si>
  <si>
    <t>Ersätze</t>
  </si>
  <si>
    <t>Insgesamt: Rohrleitungsunterhaltung</t>
  </si>
  <si>
    <r>
      <t xml:space="preserve">Versicherungen  </t>
    </r>
    <r>
      <rPr>
        <sz val="8"/>
        <rFont val="Arial"/>
        <family val="2"/>
      </rPr>
      <t xml:space="preserve"> (z.B. Kfz-Kasko, ant. Berufsgen)</t>
    </r>
  </si>
  <si>
    <r>
      <t xml:space="preserve">Vergütungen </t>
    </r>
    <r>
      <rPr>
        <sz val="8"/>
        <rFont val="Arial"/>
        <family val="2"/>
      </rPr>
      <t xml:space="preserve">  (Verbandsrechner)</t>
    </r>
  </si>
  <si>
    <t>Neubeschaffungen</t>
  </si>
  <si>
    <t>Zwischensumme                                                      pauschalierungsfähige Aufwendungen</t>
  </si>
  <si>
    <t>nicht pauschalierungsfähige Aufwendungen</t>
  </si>
  <si>
    <r>
      <t>Rohrleitungsunterhaltung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(Rohrleitungen ohne Gewässereigenschaft)</t>
    </r>
  </si>
  <si>
    <t>Löhne</t>
  </si>
  <si>
    <r>
      <t xml:space="preserve">Deichunterhaltung </t>
    </r>
    <r>
      <rPr>
        <b/>
        <i/>
        <sz val="10"/>
        <rFont val="Arial"/>
        <family val="2"/>
      </rPr>
      <t xml:space="preserve">                                       </t>
    </r>
    <r>
      <rPr>
        <b/>
        <i/>
        <sz val="9"/>
        <rFont val="Arial"/>
        <family val="2"/>
      </rPr>
      <t xml:space="preserve">        </t>
    </r>
    <r>
      <rPr>
        <b/>
        <sz val="9"/>
        <rFont val="Arial"/>
        <family val="2"/>
      </rPr>
      <t>Pauschalierungsfähige Aufwendungen</t>
    </r>
  </si>
  <si>
    <t>Unterhaltung und Betrieb von Bauwerken</t>
  </si>
  <si>
    <r>
      <t xml:space="preserve">Nachgewiesene Bewirtschaftskosten für                       Vermietung und Verpachtung                                                 </t>
    </r>
    <r>
      <rPr>
        <sz val="8"/>
        <rFont val="Arial"/>
        <family val="2"/>
      </rPr>
      <t xml:space="preserve">    (von den anzurechnenden Einnahmen abzusetzen)</t>
    </r>
  </si>
  <si>
    <r>
      <t xml:space="preserve">Schöpfwerksbetrieb und -unterhaltung    </t>
    </r>
    <r>
      <rPr>
        <b/>
        <sz val="8"/>
        <rFont val="Arial"/>
        <family val="2"/>
      </rPr>
      <t xml:space="preserve"> Pauschalierungsfähige Aufwendungen</t>
    </r>
  </si>
  <si>
    <r>
      <t xml:space="preserve"> Berufsgenossenschaft </t>
    </r>
    <r>
      <rPr>
        <sz val="8"/>
        <rFont val="Arial"/>
        <family val="2"/>
      </rPr>
      <t>(ant. pauschalierungsf. Löhne)</t>
    </r>
  </si>
  <si>
    <t>Betriebsmittel (Strom, Gasöl, Fette)</t>
  </si>
  <si>
    <t>Hauptverbandsbeiträge</t>
  </si>
  <si>
    <r>
      <t>Landesverbandsbeiträge</t>
    </r>
    <r>
      <rPr>
        <sz val="8"/>
        <rFont val="Arial"/>
        <family val="2"/>
      </rPr>
      <t xml:space="preserve"> (einschl. Prüfbeitrag)</t>
    </r>
  </si>
  <si>
    <t>Maschinen und Geräte lt. Nachweis</t>
  </si>
  <si>
    <t>Fehlbestände der Abteilungen lt. Fortschreibung</t>
  </si>
  <si>
    <t>- Rohrleitungen ohne Gewässereigenschaft</t>
  </si>
  <si>
    <t>- Betriebshof</t>
  </si>
  <si>
    <t>Fehlbestandsabwicklung Vermögenshaushalt</t>
  </si>
  <si>
    <t>Überzahlungen</t>
  </si>
  <si>
    <t>Bestandsabwicklung Vermögenshaushalt</t>
  </si>
  <si>
    <r>
      <t xml:space="preserve">Rohrleitungen </t>
    </r>
    <r>
      <rPr>
        <sz val="8"/>
        <rFont val="Arial"/>
        <family val="2"/>
      </rPr>
      <t>ohne Gewässereigensch.</t>
    </r>
  </si>
  <si>
    <t xml:space="preserve">- 2 - </t>
  </si>
  <si>
    <t>Erläuterungen zur Jahresrechnung:</t>
  </si>
  <si>
    <t xml:space="preserve">- 3 - </t>
  </si>
  <si>
    <t xml:space="preserve">- 4 - </t>
  </si>
  <si>
    <t xml:space="preserve">- 6 - </t>
  </si>
  <si>
    <t xml:space="preserve">- 8 - </t>
  </si>
  <si>
    <t xml:space="preserve">- 10 - </t>
  </si>
  <si>
    <t xml:space="preserve">- 12 - </t>
  </si>
  <si>
    <t>- 5 -</t>
  </si>
  <si>
    <t xml:space="preserve">- 7 - </t>
  </si>
  <si>
    <t>- 9 -</t>
  </si>
  <si>
    <t>- 11 -</t>
  </si>
  <si>
    <t xml:space="preserve"> - 13 -</t>
  </si>
  <si>
    <t>- 14 -</t>
  </si>
  <si>
    <t>- 15 -</t>
  </si>
  <si>
    <t xml:space="preserve">  Deiche</t>
  </si>
  <si>
    <t xml:space="preserve">  Kapitaldienst</t>
  </si>
  <si>
    <t xml:space="preserve">  Rohrleitungen ohne Gewässereigenschaft</t>
  </si>
  <si>
    <t>Beschlussfassung durch:</t>
  </si>
  <si>
    <t>EUR / BE</t>
  </si>
  <si>
    <t>EUR / Mitglied</t>
  </si>
  <si>
    <t>EUR / ha</t>
  </si>
  <si>
    <t>EUR</t>
  </si>
  <si>
    <r>
      <t xml:space="preserve">Pauschalzuschuss                                                                 </t>
    </r>
    <r>
      <rPr>
        <sz val="8"/>
        <rFont val="Arial"/>
        <family val="2"/>
      </rPr>
      <t>(Landesverband der Wasser- und Bodenverbände)</t>
    </r>
  </si>
  <si>
    <t>Insgesamt: Schöpfwerksunterhaltung</t>
  </si>
  <si>
    <t>Unterhaltung der Maschinen und baulichen                                             Anlagen</t>
  </si>
  <si>
    <t>Zwischensumme: pauschalierungsfähig</t>
  </si>
  <si>
    <t>Zwischensumme nicht pauschalierungsfähig</t>
  </si>
  <si>
    <t>Insgesamt: Schöpfwerkunterhaltung</t>
  </si>
  <si>
    <t>Grunderwerb / Nutzungsentschädigungen</t>
  </si>
  <si>
    <t xml:space="preserve">                           Pachten / Mieten</t>
  </si>
  <si>
    <t xml:space="preserve">                           Erstattungen</t>
  </si>
  <si>
    <t>VERMÖGEN insgesamt</t>
  </si>
  <si>
    <t>1.       VERMÖGEN</t>
  </si>
  <si>
    <t>Schöpfwerksunterhaltung</t>
  </si>
  <si>
    <t>Bekanntmachg. der Haushaltssatzung am:</t>
  </si>
  <si>
    <t>EUR am 1.1.d.J.</t>
  </si>
  <si>
    <t>EUR am 31.12.d.J.</t>
  </si>
  <si>
    <t>Bestände der Abteilungen lt. Fortschreibung:</t>
  </si>
  <si>
    <t>Grundeigentum                          0,0000 ha (ohne Einheitswert)</t>
  </si>
  <si>
    <t xml:space="preserve">  Gewässerunterhaltung, Grundbeitrag</t>
  </si>
  <si>
    <t xml:space="preserve">  Gewässerunterhaltung, Flächenbeitrag</t>
  </si>
  <si>
    <t xml:space="preserve">  Schöpfwerke</t>
  </si>
  <si>
    <t>Annehmer</t>
  </si>
  <si>
    <t>Unternehmer</t>
  </si>
  <si>
    <t>Arbeiten für Dritte</t>
  </si>
  <si>
    <t xml:space="preserve">Annehmer </t>
  </si>
  <si>
    <t>Innere Darlehen-Zinsen</t>
  </si>
  <si>
    <t>Innere Darlehen-Tilgung</t>
  </si>
  <si>
    <t>Rücklagenzuführung/AfA</t>
  </si>
  <si>
    <t>BGV-Beitrag</t>
  </si>
  <si>
    <t>Zuführung zum VMH</t>
  </si>
  <si>
    <t xml:space="preserve">Rücklagen Kto.-Nr. </t>
  </si>
  <si>
    <t>Zuführung zum VMH (Bezeichnung)</t>
  </si>
  <si>
    <t>Erhöhte Förderung</t>
  </si>
  <si>
    <t>Zuschuss</t>
  </si>
  <si>
    <t>Leistungen für Mitglieder</t>
  </si>
  <si>
    <t>Versicherungsersätze</t>
  </si>
  <si>
    <r>
      <t xml:space="preserve">Zuführung vom VmH </t>
    </r>
    <r>
      <rPr>
        <sz val="6"/>
        <rFont val="Arial"/>
        <family val="2"/>
      </rPr>
      <t>(Maßnahme)</t>
    </r>
  </si>
  <si>
    <t>Zuführung vom VmH</t>
  </si>
  <si>
    <r>
      <t xml:space="preserve">Berufsgenossenschaft </t>
    </r>
    <r>
      <rPr>
        <sz val="6"/>
        <rFont val="Arial"/>
        <family val="2"/>
      </rPr>
      <t>(für Lohnempfänger)</t>
    </r>
  </si>
  <si>
    <t>Bewirtschaftungskosten für Vermietung und Verpachtung</t>
  </si>
  <si>
    <t>Verwaltungskosten</t>
  </si>
  <si>
    <t>01</t>
  </si>
  <si>
    <t>den Verbandsausschuss</t>
  </si>
  <si>
    <t>Gewässerunterhaltung - Grundbeitrag</t>
  </si>
  <si>
    <t>Gewässerunterhaltung - Flächenbeitrag</t>
  </si>
  <si>
    <t>Rohrleitungsbeitrag (ohne Gewässereigenschaft)</t>
  </si>
  <si>
    <t xml:space="preserve">Kapitaldienstbeitrag                   </t>
  </si>
  <si>
    <t>Deichunterhaltungsbeitrag</t>
  </si>
  <si>
    <t>Schöpfwerksbeitrag</t>
  </si>
  <si>
    <t>Löhne der Beschäftigten</t>
  </si>
  <si>
    <t>Kreis Rendsburg-Eckernförde</t>
  </si>
  <si>
    <t>2.      VERBINDLICHKEITEN</t>
  </si>
  <si>
    <t>VERBINDLICHKEITEN insgesamt</t>
  </si>
  <si>
    <t>Aufgrund der §§ 7 ff. des Landeswasserverbandsgesetzes wird nach Beschlussfassung durch</t>
  </si>
  <si>
    <t>Verbandsvorsteher</t>
  </si>
  <si>
    <t>Anmietung von Geräten und Maschinen</t>
  </si>
  <si>
    <t>Einnahmen:</t>
  </si>
  <si>
    <t>Ausgaben:</t>
  </si>
  <si>
    <t>Nutzung Büro / Telefon / PC</t>
  </si>
  <si>
    <t>Verwaltungskosten 2 %</t>
  </si>
  <si>
    <t>Bauhofleistungen</t>
  </si>
  <si>
    <t>Versicherung Anhänger</t>
  </si>
  <si>
    <t>Tilgung Darlehen</t>
  </si>
  <si>
    <t>Grundeigentum                           ha (in EUR Einheitswert)</t>
  </si>
  <si>
    <t xml:space="preserve">1. Maßnahme: </t>
  </si>
  <si>
    <t>- 16 -</t>
  </si>
  <si>
    <t>- 17 -</t>
  </si>
  <si>
    <t>01.04.2024</t>
  </si>
  <si>
    <t>1. Nachtragshaushaltssatzung</t>
  </si>
  <si>
    <t>1. Nachtragshaushaltssatzung für</t>
  </si>
  <si>
    <t>folgende 1. Nachtragshaushaltssatzung erlassen:</t>
  </si>
  <si>
    <t xml:space="preserve">Jedes Verbandsmitglied kann, nach Terminabsprache mit dem Verbandsrechner, Einsicht in die </t>
  </si>
  <si>
    <t>Haushaltssatzung, den Haushaltsplan und dessen Anlagen nehmen.</t>
  </si>
  <si>
    <t>neues SOLL</t>
  </si>
  <si>
    <t>altes SOLL</t>
  </si>
  <si>
    <r>
      <t xml:space="preserve">SOLL                                     </t>
    </r>
    <r>
      <rPr>
        <sz val="10"/>
        <rFont val="Arial"/>
        <family val="2"/>
      </rPr>
      <t xml:space="preserve">     </t>
    </r>
    <r>
      <rPr>
        <sz val="8"/>
        <rFont val="Arial"/>
        <family val="2"/>
      </rPr>
      <t xml:space="preserve"> nach dem                       Haushaltsplan Vorjahr</t>
    </r>
  </si>
  <si>
    <r>
      <t xml:space="preserve">SOLL                                   </t>
    </r>
    <r>
      <rPr>
        <sz val="8"/>
        <rFont val="Arial"/>
        <family val="2"/>
      </rPr>
      <t>nach dem                      diesjährigen Haushausplan alt</t>
    </r>
  </si>
  <si>
    <r>
      <t xml:space="preserve">SOLL                                   </t>
    </r>
    <r>
      <rPr>
        <sz val="8"/>
        <rFont val="Arial"/>
        <family val="2"/>
      </rPr>
      <t>nach dem                      diesjährigen Haushausplan neu</t>
    </r>
  </si>
  <si>
    <t>Zuschuss DUV</t>
  </si>
  <si>
    <t>erhöhte Förderung</t>
  </si>
  <si>
    <t>Gerichtskosten und Verwaltungsgebühren</t>
  </si>
  <si>
    <t>Datenschutzbeauftrgte/r</t>
  </si>
  <si>
    <t>Versicherungen (z.B. Haftpflicht, Unfall)</t>
  </si>
  <si>
    <t>Schulungen</t>
  </si>
  <si>
    <t>Hausbesitz                             5.164,05  (in EUR Einheitswert)</t>
  </si>
  <si>
    <t>Erläuterungen zum Nachtragshaushaltsplan:</t>
  </si>
  <si>
    <t>Wasser- und Bodenverband Musterkanal</t>
  </si>
  <si>
    <t>Musterdorf</t>
  </si>
  <si>
    <t>Der Verbandsvorsteher, Dorfstraße 11, 12345 Musterdorf</t>
  </si>
  <si>
    <t xml:space="preserve">   Vermögensübersicht</t>
  </si>
  <si>
    <t>12.04.2024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</si>
</sst>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DM&quot;;[Red]\-#,##0.00\ &quot;DM&quot;"/>
    <numFmt numFmtId="165" formatCode="00"/>
    <numFmt numFmtId="166" formatCode="d/&quot; &quot;mmmm&quot; &quot;yyyy"/>
    <numFmt numFmtId="167" formatCode="#,##0.00&quot; &quot;[$DM-407]"/>
    <numFmt numFmtId="168" formatCode="#,##0\ [$€-1];\-#,##0\ [$€-1]"/>
  </numFmts>
  <fonts count="35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24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sz val="8"/>
      <color indexed="81"/>
      <name val="Tahoma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MS Sans Serif"/>
      <family val="2"/>
    </font>
    <font>
      <b/>
      <u/>
      <sz val="12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indexed="81"/>
      <name val="Tahoma"/>
      <family val="2"/>
    </font>
    <font>
      <sz val="8"/>
      <name val="MS Sans Serif"/>
    </font>
    <font>
      <sz val="6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4" fillId="0" borderId="0" xfId="0" applyFont="1"/>
    <xf numFmtId="40" fontId="4" fillId="0" borderId="2" xfId="1" applyFont="1" applyBorder="1"/>
    <xf numFmtId="4" fontId="4" fillId="0" borderId="2" xfId="0" applyNumberFormat="1" applyFont="1" applyBorder="1"/>
    <xf numFmtId="40" fontId="4" fillId="0" borderId="2" xfId="0" applyNumberFormat="1" applyFont="1" applyBorder="1"/>
    <xf numFmtId="0" fontId="3" fillId="0" borderId="0" xfId="0" applyFont="1"/>
    <xf numFmtId="0" fontId="6" fillId="0" borderId="0" xfId="0" applyFont="1"/>
    <xf numFmtId="0" fontId="5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40" fontId="4" fillId="0" borderId="6" xfId="1" applyFont="1" applyBorder="1"/>
    <xf numFmtId="40" fontId="4" fillId="0" borderId="6" xfId="0" applyNumberFormat="1" applyFont="1" applyBorder="1"/>
    <xf numFmtId="0" fontId="4" fillId="0" borderId="7" xfId="0" applyFont="1" applyBorder="1" applyAlignment="1">
      <alignment horizontal="left"/>
    </xf>
    <xf numFmtId="4" fontId="4" fillId="0" borderId="6" xfId="0" applyNumberFormat="1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9" fillId="0" borderId="0" xfId="0" applyFont="1" applyBorder="1"/>
    <xf numFmtId="0" fontId="8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10" fillId="0" borderId="0" xfId="0" applyFont="1"/>
    <xf numFmtId="0" fontId="10" fillId="0" borderId="10" xfId="0" applyFont="1" applyBorder="1"/>
    <xf numFmtId="165" fontId="10" fillId="0" borderId="10" xfId="0" applyNumberFormat="1" applyFont="1" applyBorder="1" applyAlignment="1">
      <alignment horizontal="center"/>
    </xf>
    <xf numFmtId="0" fontId="8" fillId="0" borderId="10" xfId="0" applyFont="1" applyBorder="1"/>
    <xf numFmtId="0" fontId="11" fillId="2" borderId="0" xfId="0" applyFont="1" applyFill="1"/>
    <xf numFmtId="0" fontId="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6" fontId="14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40" fontId="4" fillId="0" borderId="12" xfId="1" applyFont="1" applyBorder="1"/>
    <xf numFmtId="40" fontId="4" fillId="0" borderId="13" xfId="1" applyFont="1" applyBorder="1"/>
    <xf numFmtId="4" fontId="1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left" vertical="center"/>
    </xf>
    <xf numFmtId="4" fontId="15" fillId="0" borderId="0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left" vertical="center"/>
    </xf>
    <xf numFmtId="4" fontId="14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center" vertical="center"/>
    </xf>
    <xf numFmtId="0" fontId="4" fillId="1" borderId="0" xfId="0" applyFont="1" applyFill="1" applyAlignment="1">
      <alignment horizontal="left"/>
    </xf>
    <xf numFmtId="165" fontId="4" fillId="1" borderId="0" xfId="0" applyNumberFormat="1" applyFont="1" applyFill="1" applyAlignment="1">
      <alignment horizontal="center"/>
    </xf>
    <xf numFmtId="0" fontId="18" fillId="1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165" fontId="4" fillId="3" borderId="0" xfId="0" applyNumberFormat="1" applyFont="1" applyFill="1" applyAlignment="1">
      <alignment horizont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65" fontId="19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4" fillId="0" borderId="10" xfId="0" applyFont="1" applyBorder="1"/>
    <xf numFmtId="165" fontId="4" fillId="0" borderId="0" xfId="0" applyNumberFormat="1" applyFont="1" applyAlignment="1">
      <alignment horizontal="center"/>
    </xf>
    <xf numFmtId="40" fontId="4" fillId="0" borderId="14" xfId="1" applyFont="1" applyBorder="1"/>
    <xf numFmtId="0" fontId="4" fillId="0" borderId="15" xfId="0" applyFont="1" applyBorder="1" applyAlignment="1">
      <alignment horizontal="left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40" fontId="4" fillId="0" borderId="16" xfId="1" applyFont="1" applyBorder="1"/>
    <xf numFmtId="40" fontId="4" fillId="0" borderId="17" xfId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4" fontId="4" fillId="0" borderId="16" xfId="0" applyNumberFormat="1" applyFont="1" applyBorder="1"/>
    <xf numFmtId="4" fontId="4" fillId="0" borderId="17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0" fontId="19" fillId="0" borderId="10" xfId="1" applyFont="1" applyBorder="1"/>
    <xf numFmtId="0" fontId="19" fillId="0" borderId="0" xfId="0" applyFont="1"/>
    <xf numFmtId="0" fontId="4" fillId="0" borderId="0" xfId="0" applyFont="1" applyBorder="1"/>
    <xf numFmtId="40" fontId="4" fillId="0" borderId="18" xfId="1" applyFont="1" applyBorder="1"/>
    <xf numFmtId="0" fontId="4" fillId="1" borderId="0" xfId="0" applyFont="1" applyFill="1" applyAlignment="1">
      <alignment horizontal="centerContinuous"/>
    </xf>
    <xf numFmtId="0" fontId="4" fillId="3" borderId="0" xfId="0" applyFont="1" applyFill="1" applyAlignment="1">
      <alignment horizontal="center" vertical="center" textRotation="90"/>
    </xf>
    <xf numFmtId="165" fontId="4" fillId="3" borderId="0" xfId="0" applyNumberFormat="1" applyFont="1" applyFill="1" applyAlignment="1">
      <alignment horizontal="center" vertical="center"/>
    </xf>
    <xf numFmtId="0" fontId="19" fillId="0" borderId="1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165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19" xfId="0" applyFont="1" applyBorder="1"/>
    <xf numFmtId="40" fontId="4" fillId="0" borderId="19" xfId="1" applyFont="1" applyBorder="1"/>
    <xf numFmtId="0" fontId="4" fillId="0" borderId="1" xfId="0" applyFont="1" applyBorder="1" applyAlignment="1">
      <alignment wrapText="1"/>
    </xf>
    <xf numFmtId="0" fontId="3" fillId="0" borderId="10" xfId="0" applyFont="1" applyBorder="1" applyAlignment="1">
      <alignment horizontal="left"/>
    </xf>
    <xf numFmtId="165" fontId="3" fillId="0" borderId="10" xfId="0" applyNumberFormat="1" applyFont="1" applyBorder="1" applyAlignment="1">
      <alignment horizontal="center"/>
    </xf>
    <xf numFmtId="40" fontId="3" fillId="0" borderId="10" xfId="1" applyFont="1" applyBorder="1"/>
    <xf numFmtId="40" fontId="4" fillId="0" borderId="20" xfId="1" applyFont="1" applyBorder="1"/>
    <xf numFmtId="40" fontId="4" fillId="0" borderId="0" xfId="1" applyFont="1" applyBorder="1"/>
    <xf numFmtId="165" fontId="4" fillId="0" borderId="10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16" fontId="19" fillId="0" borderId="10" xfId="0" quotePrefix="1" applyNumberFormat="1" applyFont="1" applyBorder="1" applyAlignment="1">
      <alignment horizontal="left"/>
    </xf>
    <xf numFmtId="4" fontId="4" fillId="0" borderId="19" xfId="0" applyNumberFormat="1" applyFont="1" applyBorder="1"/>
    <xf numFmtId="0" fontId="19" fillId="0" borderId="10" xfId="0" quotePrefix="1" applyFont="1" applyBorder="1" applyAlignment="1">
      <alignment horizontal="left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3" fillId="0" borderId="10" xfId="0" quotePrefix="1" applyFont="1" applyBorder="1" applyAlignment="1">
      <alignment horizontal="left"/>
    </xf>
    <xf numFmtId="0" fontId="3" fillId="0" borderId="10" xfId="0" applyFont="1" applyBorder="1"/>
    <xf numFmtId="40" fontId="4" fillId="0" borderId="10" xfId="1" applyFont="1" applyBorder="1"/>
    <xf numFmtId="0" fontId="23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7" fillId="0" borderId="10" xfId="0" applyFont="1" applyBorder="1" applyAlignment="1">
      <alignment horizontal="center"/>
    </xf>
    <xf numFmtId="0" fontId="4" fillId="0" borderId="0" xfId="0" quotePrefix="1" applyFont="1"/>
    <xf numFmtId="0" fontId="3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Continuous"/>
    </xf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7" xfId="0" quotePrefix="1" applyFont="1" applyBorder="1" applyAlignment="1">
      <alignment horizontal="left"/>
    </xf>
    <xf numFmtId="0" fontId="4" fillId="0" borderId="24" xfId="0" applyFont="1" applyBorder="1"/>
    <xf numFmtId="0" fontId="4" fillId="0" borderId="25" xfId="0" applyFont="1" applyBorder="1"/>
    <xf numFmtId="40" fontId="4" fillId="0" borderId="26" xfId="1" applyFont="1" applyBorder="1"/>
    <xf numFmtId="4" fontId="4" fillId="0" borderId="26" xfId="0" applyNumberFormat="1" applyFont="1" applyBorder="1"/>
    <xf numFmtId="40" fontId="4" fillId="0" borderId="26" xfId="0" applyNumberFormat="1" applyFont="1" applyBorder="1"/>
    <xf numFmtId="0" fontId="4" fillId="0" borderId="27" xfId="0" applyFont="1" applyBorder="1"/>
    <xf numFmtId="40" fontId="4" fillId="0" borderId="19" xfId="0" applyNumberFormat="1" applyFont="1" applyBorder="1"/>
    <xf numFmtId="40" fontId="4" fillId="0" borderId="29" xfId="0" applyNumberFormat="1" applyFont="1" applyBorder="1"/>
    <xf numFmtId="40" fontId="4" fillId="0" borderId="30" xfId="0" applyNumberFormat="1" applyFont="1" applyBorder="1"/>
    <xf numFmtId="0" fontId="4" fillId="0" borderId="32" xfId="0" applyFont="1" applyBorder="1" applyAlignment="1">
      <alignment horizontal="left"/>
    </xf>
    <xf numFmtId="0" fontId="4" fillId="0" borderId="11" xfId="0" applyFont="1" applyBorder="1"/>
    <xf numFmtId="0" fontId="3" fillId="0" borderId="1" xfId="0" applyFont="1" applyBorder="1"/>
    <xf numFmtId="4" fontId="3" fillId="0" borderId="16" xfId="0" applyNumberFormat="1" applyFont="1" applyBorder="1"/>
    <xf numFmtId="4" fontId="3" fillId="0" borderId="33" xfId="0" applyNumberFormat="1" applyFont="1" applyBorder="1"/>
    <xf numFmtId="4" fontId="3" fillId="0" borderId="17" xfId="0" applyNumberFormat="1" applyFont="1" applyBorder="1"/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1" borderId="12" xfId="0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0" borderId="27" xfId="0" applyNumberFormat="1" applyFont="1" applyBorder="1" applyAlignment="1">
      <alignment horizontal="center"/>
    </xf>
    <xf numFmtId="0" fontId="4" fillId="0" borderId="34" xfId="0" applyFont="1" applyBorder="1"/>
    <xf numFmtId="0" fontId="4" fillId="0" borderId="35" xfId="0" applyFont="1" applyBorder="1"/>
    <xf numFmtId="165" fontId="4" fillId="0" borderId="25" xfId="0" applyNumberFormat="1" applyFont="1" applyBorder="1" applyAlignment="1">
      <alignment horizontal="center"/>
    </xf>
    <xf numFmtId="0" fontId="4" fillId="0" borderId="36" xfId="0" applyFont="1" applyBorder="1"/>
    <xf numFmtId="0" fontId="14" fillId="0" borderId="0" xfId="0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0" fontId="27" fillId="2" borderId="0" xfId="0" applyFont="1" applyFill="1"/>
    <xf numFmtId="166" fontId="14" fillId="0" borderId="0" xfId="0" applyNumberFormat="1" applyFont="1" applyAlignment="1">
      <alignment vertical="center"/>
    </xf>
    <xf numFmtId="49" fontId="14" fillId="0" borderId="0" xfId="0" applyNumberFormat="1" applyFont="1" applyFill="1" applyAlignment="1">
      <alignment horizontal="center"/>
    </xf>
    <xf numFmtId="0" fontId="4" fillId="0" borderId="38" xfId="0" applyFont="1" applyBorder="1" applyAlignment="1">
      <alignment horizontal="centerContinuous"/>
    </xf>
    <xf numFmtId="0" fontId="4" fillId="0" borderId="39" xfId="0" applyFont="1" applyBorder="1" applyAlignment="1">
      <alignment horizontal="centerContinuous"/>
    </xf>
    <xf numFmtId="0" fontId="4" fillId="0" borderId="40" xfId="0" applyFont="1" applyBorder="1" applyAlignment="1">
      <alignment horizontal="centerContinuous"/>
    </xf>
    <xf numFmtId="0" fontId="4" fillId="0" borderId="41" xfId="0" applyFont="1" applyBorder="1" applyAlignment="1">
      <alignment horizontal="centerContinuous"/>
    </xf>
    <xf numFmtId="4" fontId="29" fillId="0" borderId="0" xfId="0" applyNumberFormat="1" applyFont="1" applyAlignment="1">
      <alignment horizontal="center" vertical="center"/>
    </xf>
    <xf numFmtId="0" fontId="13" fillId="0" borderId="0" xfId="0" applyFont="1" applyFill="1"/>
    <xf numFmtId="0" fontId="17" fillId="0" borderId="0" xfId="0" applyFont="1" applyBorder="1" applyAlignment="1">
      <alignment horizontal="center"/>
    </xf>
    <xf numFmtId="0" fontId="17" fillId="0" borderId="10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Alignment="1">
      <alignment horizontal="center" vertical="center" textRotation="90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6" fillId="0" borderId="0" xfId="0" applyFont="1" applyBorder="1"/>
    <xf numFmtId="0" fontId="0" fillId="0" borderId="0" xfId="0" applyBorder="1"/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4" fillId="0" borderId="42" xfId="0" applyFont="1" applyBorder="1" applyAlignment="1">
      <alignment horizontal="left"/>
    </xf>
    <xf numFmtId="0" fontId="4" fillId="0" borderId="37" xfId="0" applyFont="1" applyBorder="1"/>
    <xf numFmtId="40" fontId="4" fillId="0" borderId="43" xfId="1" applyFont="1" applyBorder="1"/>
    <xf numFmtId="0" fontId="4" fillId="0" borderId="0" xfId="0" quotePrefix="1" applyFont="1" applyAlignment="1">
      <alignment horizontal="center"/>
    </xf>
    <xf numFmtId="40" fontId="3" fillId="0" borderId="0" xfId="1" applyFont="1" applyBorder="1"/>
    <xf numFmtId="165" fontId="3" fillId="0" borderId="0" xfId="0" applyNumberFormat="1" applyFont="1" applyFill="1" applyAlignment="1">
      <alignment horizontal="left" vertical="center"/>
    </xf>
    <xf numFmtId="49" fontId="4" fillId="0" borderId="7" xfId="0" applyNumberFormat="1" applyFont="1" applyBorder="1" applyAlignment="1">
      <alignment horizontal="left"/>
    </xf>
    <xf numFmtId="4" fontId="4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14" fontId="14" fillId="0" borderId="0" xfId="0" applyNumberFormat="1" applyFont="1" applyAlignment="1">
      <alignment horizontal="center" vertical="center"/>
    </xf>
    <xf numFmtId="17" fontId="4" fillId="0" borderId="7" xfId="0" quotePrefix="1" applyNumberFormat="1" applyFont="1" applyBorder="1" applyAlignment="1">
      <alignment horizontal="left"/>
    </xf>
    <xf numFmtId="0" fontId="18" fillId="1" borderId="12" xfId="0" applyFont="1" applyFill="1" applyBorder="1" applyAlignment="1">
      <alignment horizontal="center" wrapText="1"/>
    </xf>
    <xf numFmtId="0" fontId="4" fillId="0" borderId="48" xfId="0" applyFont="1" applyBorder="1" applyAlignment="1">
      <alignment horizontal="center"/>
    </xf>
    <xf numFmtId="14" fontId="4" fillId="0" borderId="7" xfId="0" quotePrefix="1" applyNumberFormat="1" applyFont="1" applyBorder="1" applyAlignment="1">
      <alignment horizontal="left"/>
    </xf>
    <xf numFmtId="4" fontId="14" fillId="0" borderId="0" xfId="0" applyNumberFormat="1" applyFont="1" applyAlignment="1">
      <alignment horizontal="left" vertical="center"/>
    </xf>
    <xf numFmtId="168" fontId="28" fillId="0" borderId="0" xfId="0" applyNumberFormat="1" applyFont="1" applyAlignment="1" applyProtection="1">
      <alignment horizontal="center" vertical="center"/>
    </xf>
    <xf numFmtId="168" fontId="2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168" fontId="28" fillId="0" borderId="0" xfId="2" applyNumberFormat="1" applyFont="1" applyAlignment="1" applyProtection="1">
      <alignment horizontal="center" vertical="center"/>
      <protection locked="0"/>
    </xf>
    <xf numFmtId="0" fontId="3" fillId="0" borderId="44" xfId="0" quotePrefix="1" applyFont="1" applyBorder="1" applyAlignment="1">
      <alignment horizontal="center"/>
    </xf>
    <xf numFmtId="0" fontId="3" fillId="0" borderId="45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3" fillId="0" borderId="46" xfId="0" quotePrefix="1" applyFont="1" applyBorder="1" applyAlignment="1">
      <alignment horizontal="center"/>
    </xf>
    <xf numFmtId="0" fontId="25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0" fillId="0" borderId="10" xfId="0" applyFont="1" applyBorder="1" applyAlignment="1">
      <alignment horizontal="left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7" sqref="D7"/>
    </sheetView>
  </sheetViews>
  <sheetFormatPr baseColWidth="10" defaultRowHeight="24.75" customHeight="1" x14ac:dyDescent="0.2"/>
  <cols>
    <col min="1" max="1" width="40.28515625" style="25" customWidth="1"/>
    <col min="2" max="2" width="60.85546875" style="29" customWidth="1"/>
    <col min="3" max="3" width="17.7109375" style="26" customWidth="1"/>
    <col min="4" max="16384" width="11.42578125" style="26"/>
  </cols>
  <sheetData>
    <row r="1" spans="1:5" ht="24.75" customHeight="1" x14ac:dyDescent="0.2">
      <c r="A1" s="25" t="s">
        <v>115</v>
      </c>
      <c r="B1" s="136" t="s">
        <v>282</v>
      </c>
    </row>
    <row r="2" spans="1:5" ht="24.75" customHeight="1" x14ac:dyDescent="0.2">
      <c r="A2" s="25" t="s">
        <v>117</v>
      </c>
      <c r="B2" s="136" t="s">
        <v>246</v>
      </c>
      <c r="C2" s="27"/>
      <c r="D2" s="27"/>
      <c r="E2" s="27"/>
    </row>
    <row r="3" spans="1:5" ht="24.75" customHeight="1" x14ac:dyDescent="0.2">
      <c r="A3" s="25" t="s">
        <v>132</v>
      </c>
      <c r="B3" s="136" t="s">
        <v>283</v>
      </c>
      <c r="C3" s="27"/>
      <c r="D3" s="27"/>
      <c r="E3" s="27"/>
    </row>
    <row r="4" spans="1:5" ht="24.75" customHeight="1" x14ac:dyDescent="0.2">
      <c r="A4" s="25" t="s">
        <v>124</v>
      </c>
      <c r="B4" s="136" t="s">
        <v>284</v>
      </c>
      <c r="C4" s="27"/>
      <c r="D4" s="27"/>
      <c r="E4" s="27"/>
    </row>
    <row r="5" spans="1:5" ht="24.75" customHeight="1" x14ac:dyDescent="0.2">
      <c r="A5" s="25" t="s">
        <v>116</v>
      </c>
      <c r="B5" s="136">
        <v>2024</v>
      </c>
      <c r="C5" s="27"/>
      <c r="D5" s="27"/>
      <c r="E5" s="27"/>
    </row>
    <row r="6" spans="1:5" ht="24.75" customHeight="1" x14ac:dyDescent="0.2">
      <c r="A6" s="25" t="s">
        <v>192</v>
      </c>
      <c r="B6" s="136" t="s">
        <v>238</v>
      </c>
      <c r="C6" s="27"/>
      <c r="D6" s="27"/>
      <c r="E6" s="27"/>
    </row>
    <row r="7" spans="1:5" ht="24.75" customHeight="1" x14ac:dyDescent="0.2">
      <c r="A7" s="25" t="s">
        <v>118</v>
      </c>
      <c r="B7" s="140" t="s">
        <v>286</v>
      </c>
      <c r="C7" s="27"/>
      <c r="D7" s="27"/>
      <c r="E7" s="27"/>
    </row>
    <row r="8" spans="1:5" ht="24.75" customHeight="1" x14ac:dyDescent="0.2">
      <c r="A8" s="25" t="s">
        <v>209</v>
      </c>
      <c r="B8" s="140"/>
      <c r="C8" s="27"/>
      <c r="D8" s="27"/>
      <c r="E8" s="27"/>
    </row>
    <row r="9" spans="1:5" ht="24.75" customHeight="1" x14ac:dyDescent="0.2">
      <c r="A9" s="25" t="s">
        <v>141</v>
      </c>
      <c r="B9" s="140" t="s">
        <v>263</v>
      </c>
      <c r="C9" s="27"/>
      <c r="D9" s="27"/>
      <c r="E9" s="27"/>
    </row>
    <row r="10" spans="1:5" ht="24.75" customHeight="1" x14ac:dyDescent="0.2">
      <c r="A10" s="25" t="s">
        <v>119</v>
      </c>
      <c r="B10" s="137">
        <v>0</v>
      </c>
      <c r="C10" s="27"/>
      <c r="D10" s="27"/>
      <c r="E10" s="27"/>
    </row>
    <row r="11" spans="1:5" ht="24.75" customHeight="1" x14ac:dyDescent="0.2">
      <c r="A11" s="25" t="s">
        <v>120</v>
      </c>
      <c r="B11" s="137">
        <v>15000</v>
      </c>
      <c r="C11" s="27"/>
      <c r="D11" s="27"/>
      <c r="E11" s="27"/>
    </row>
    <row r="12" spans="1:5" ht="24.75" customHeight="1" x14ac:dyDescent="0.2">
      <c r="A12" s="25" t="s">
        <v>121</v>
      </c>
      <c r="B12" s="138"/>
      <c r="C12" s="27"/>
      <c r="D12" s="27"/>
      <c r="E12" s="27"/>
    </row>
    <row r="13" spans="1:5" ht="24.75" customHeight="1" x14ac:dyDescent="0.2">
      <c r="A13" s="25" t="s">
        <v>214</v>
      </c>
      <c r="B13" s="137">
        <v>16</v>
      </c>
      <c r="C13" s="146" t="s">
        <v>194</v>
      </c>
      <c r="D13" s="27"/>
      <c r="E13" s="27"/>
    </row>
    <row r="14" spans="1:5" ht="24.75" customHeight="1" x14ac:dyDescent="0.2">
      <c r="A14" s="25" t="s">
        <v>215</v>
      </c>
      <c r="B14" s="137">
        <v>7</v>
      </c>
      <c r="C14" s="146" t="s">
        <v>193</v>
      </c>
      <c r="D14" s="27"/>
      <c r="E14" s="27"/>
    </row>
    <row r="15" spans="1:5" ht="24.75" customHeight="1" x14ac:dyDescent="0.2">
      <c r="A15" s="25" t="s">
        <v>191</v>
      </c>
      <c r="B15" s="137">
        <v>10</v>
      </c>
      <c r="C15" s="146" t="s">
        <v>195</v>
      </c>
      <c r="D15" s="27"/>
      <c r="E15" s="27"/>
    </row>
    <row r="16" spans="1:5" ht="24.75" customHeight="1" x14ac:dyDescent="0.2">
      <c r="A16" s="25" t="s">
        <v>189</v>
      </c>
      <c r="B16" s="137">
        <v>0</v>
      </c>
      <c r="C16" s="146" t="s">
        <v>195</v>
      </c>
      <c r="D16" s="27"/>
      <c r="E16" s="27"/>
    </row>
    <row r="17" spans="1:5" ht="24.75" customHeight="1" x14ac:dyDescent="0.2">
      <c r="A17" s="25" t="s">
        <v>216</v>
      </c>
      <c r="B17" s="137">
        <v>90</v>
      </c>
      <c r="C17" s="146" t="s">
        <v>195</v>
      </c>
      <c r="D17" s="27"/>
      <c r="E17" s="27"/>
    </row>
    <row r="18" spans="1:5" ht="24.75" customHeight="1" x14ac:dyDescent="0.2">
      <c r="A18" s="25" t="s">
        <v>190</v>
      </c>
      <c r="B18" s="137">
        <v>0</v>
      </c>
      <c r="C18" s="146" t="s">
        <v>195</v>
      </c>
      <c r="D18" s="27"/>
      <c r="E18" s="27"/>
    </row>
    <row r="19" spans="1:5" ht="24.75" customHeight="1" x14ac:dyDescent="0.2">
      <c r="B19" s="28"/>
      <c r="C19" s="27"/>
      <c r="D19" s="27"/>
      <c r="E19" s="27"/>
    </row>
    <row r="20" spans="1:5" ht="24.75" customHeight="1" x14ac:dyDescent="0.2">
      <c r="B20" s="28"/>
      <c r="C20" s="27"/>
      <c r="D20" s="27"/>
      <c r="E20" s="27"/>
    </row>
    <row r="21" spans="1:5" ht="24.75" customHeight="1" x14ac:dyDescent="0.2">
      <c r="B21" s="28"/>
      <c r="C21" s="27"/>
      <c r="D21" s="27"/>
      <c r="E21" s="27"/>
    </row>
    <row r="22" spans="1:5" ht="24.75" customHeight="1" x14ac:dyDescent="0.2">
      <c r="B22" s="28"/>
      <c r="C22" s="27"/>
      <c r="D22" s="27"/>
      <c r="E22" s="27"/>
    </row>
    <row r="23" spans="1:5" ht="24.75" customHeight="1" x14ac:dyDescent="0.2">
      <c r="B23" s="28"/>
      <c r="C23" s="27"/>
      <c r="D23" s="27"/>
      <c r="E23" s="27"/>
    </row>
    <row r="24" spans="1:5" ht="24.75" customHeight="1" x14ac:dyDescent="0.2">
      <c r="B24" s="28"/>
      <c r="C24" s="27"/>
      <c r="D24" s="27"/>
      <c r="E24" s="27"/>
    </row>
    <row r="25" spans="1:5" ht="24.75" customHeight="1" x14ac:dyDescent="0.2">
      <c r="B25" s="28"/>
      <c r="C25" s="27"/>
      <c r="D25" s="27"/>
      <c r="E25" s="27"/>
    </row>
  </sheetData>
  <phoneticPr fontId="3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5"/>
  <sheetViews>
    <sheetView workbookViewId="0">
      <selection activeCell="A2" sqref="A2:C2"/>
    </sheetView>
  </sheetViews>
  <sheetFormatPr baseColWidth="10" defaultRowHeight="15" x14ac:dyDescent="0.2"/>
  <cols>
    <col min="1" max="1" width="37.85546875" style="30" customWidth="1"/>
    <col min="2" max="2" width="17.28515625" style="31" customWidth="1"/>
    <col min="3" max="3" width="48.140625" style="31" customWidth="1"/>
    <col min="4" max="16384" width="11.42578125" style="30"/>
  </cols>
  <sheetData>
    <row r="1" spans="1:3" ht="48" customHeight="1" x14ac:dyDescent="0.2">
      <c r="A1" s="184" t="s">
        <v>264</v>
      </c>
      <c r="B1" s="184"/>
      <c r="C1" s="184"/>
    </row>
    <row r="2" spans="1:3" ht="38.25" customHeight="1" x14ac:dyDescent="0.2">
      <c r="A2" s="184" t="str">
        <f>Voreinstellungen!$B$1</f>
        <v>Wasser- und Bodenverband Musterkanal</v>
      </c>
      <c r="B2" s="184"/>
      <c r="C2" s="184"/>
    </row>
    <row r="3" spans="1:3" ht="19.5" customHeight="1" x14ac:dyDescent="0.2">
      <c r="A3" s="185" t="str">
        <f>Voreinstellungen!$B$2</f>
        <v>Kreis Rendsburg-Eckernförde</v>
      </c>
      <c r="B3" s="185"/>
      <c r="C3" s="185"/>
    </row>
    <row r="4" spans="1:3" ht="19.5" customHeight="1" x14ac:dyDescent="0.2">
      <c r="A4" s="185" t="str">
        <f>Voreinstellungen!$B$4</f>
        <v>Der Verbandsvorsteher, Dorfstraße 11, 12345 Musterdorf</v>
      </c>
      <c r="B4" s="185"/>
      <c r="C4" s="185"/>
    </row>
    <row r="5" spans="1:3" ht="17.25" customHeight="1" x14ac:dyDescent="0.2">
      <c r="A5" s="32"/>
      <c r="B5" s="32"/>
      <c r="C5" s="32"/>
    </row>
    <row r="6" spans="1:3" ht="29.25" customHeight="1" x14ac:dyDescent="0.2">
      <c r="A6" s="183" t="s">
        <v>265</v>
      </c>
      <c r="B6" s="183"/>
      <c r="C6" s="183"/>
    </row>
    <row r="7" spans="1:3" ht="23.25" x14ac:dyDescent="0.2">
      <c r="A7" s="183">
        <f>Voreinstellungen!$B$5</f>
        <v>2024</v>
      </c>
      <c r="B7" s="183"/>
      <c r="C7" s="183"/>
    </row>
    <row r="8" spans="1:3" ht="23.25" x14ac:dyDescent="0.2">
      <c r="A8" s="151"/>
      <c r="B8" s="151"/>
      <c r="C8" s="151"/>
    </row>
    <row r="9" spans="1:3" s="35" customFormat="1" ht="24.75" customHeight="1" x14ac:dyDescent="0.2">
      <c r="A9" s="39" t="s">
        <v>249</v>
      </c>
      <c r="B9" s="150"/>
      <c r="C9" s="150"/>
    </row>
    <row r="10" spans="1:3" s="35" customFormat="1" ht="19.5" customHeight="1" x14ac:dyDescent="0.2">
      <c r="A10" s="39" t="str">
        <f>CONCATENATE(Voreinstellungen!$B$6," vom")</f>
        <v>den Verbandsausschuss vom</v>
      </c>
      <c r="B10" s="36" t="str">
        <f>IF((Voreinstellungen!$B$7=""),"",Voreinstellungen!$B$7)</f>
        <v>12.04.2024</v>
      </c>
      <c r="C10" s="35" t="s">
        <v>266</v>
      </c>
    </row>
    <row r="11" spans="1:3" ht="10.5" customHeight="1" x14ac:dyDescent="0.2">
      <c r="B11" s="33"/>
      <c r="C11" s="33"/>
    </row>
    <row r="12" spans="1:3" s="35" customFormat="1" ht="22.5" customHeight="1" x14ac:dyDescent="0.2">
      <c r="A12" s="179" t="s">
        <v>125</v>
      </c>
      <c r="B12" s="179"/>
      <c r="C12" s="179"/>
    </row>
    <row r="13" spans="1:3" s="35" customFormat="1" ht="19.5" customHeight="1" x14ac:dyDescent="0.2">
      <c r="A13" s="181" t="s">
        <v>134</v>
      </c>
      <c r="B13" s="181"/>
      <c r="C13" s="181"/>
    </row>
    <row r="14" spans="1:3" s="35" customFormat="1" ht="29.25" customHeight="1" x14ac:dyDescent="0.2">
      <c r="A14" s="186">
        <f>'Summenblatt VWH'!$E$33</f>
        <v>0</v>
      </c>
      <c r="B14" s="186"/>
      <c r="C14" s="186"/>
    </row>
    <row r="15" spans="1:3" s="35" customFormat="1" ht="8.25" customHeight="1" x14ac:dyDescent="0.2">
      <c r="A15" s="37"/>
      <c r="B15" s="37"/>
      <c r="C15" s="37"/>
    </row>
    <row r="16" spans="1:3" s="35" customFormat="1" ht="19.5" customHeight="1" x14ac:dyDescent="0.2">
      <c r="A16" s="181" t="s">
        <v>135</v>
      </c>
      <c r="B16" s="181"/>
      <c r="C16" s="181"/>
    </row>
    <row r="17" spans="1:3" s="35" customFormat="1" ht="27.75" customHeight="1" x14ac:dyDescent="0.2">
      <c r="A17" s="177">
        <f>'Summenblatt VWH'!$E$39</f>
        <v>0</v>
      </c>
      <c r="B17" s="177"/>
      <c r="C17" s="177"/>
    </row>
    <row r="18" spans="1:3" s="35" customFormat="1" ht="9" customHeight="1" x14ac:dyDescent="0.2">
      <c r="A18" s="37"/>
      <c r="B18" s="37"/>
      <c r="C18" s="37"/>
    </row>
    <row r="19" spans="1:3" s="35" customFormat="1" ht="24.75" customHeight="1" x14ac:dyDescent="0.2">
      <c r="A19" s="179" t="s">
        <v>126</v>
      </c>
      <c r="B19" s="179"/>
      <c r="C19" s="179"/>
    </row>
    <row r="20" spans="1:3" s="35" customFormat="1" ht="19.5" customHeight="1" x14ac:dyDescent="0.2">
      <c r="A20" s="181" t="s">
        <v>127</v>
      </c>
      <c r="B20" s="181"/>
      <c r="C20" s="181"/>
    </row>
    <row r="21" spans="1:3" s="35" customFormat="1" ht="27.75" customHeight="1" x14ac:dyDescent="0.2">
      <c r="A21" s="178">
        <f>Voreinstellungen!$B$10</f>
        <v>0</v>
      </c>
      <c r="B21" s="178"/>
      <c r="C21" s="178"/>
    </row>
    <row r="22" spans="1:3" s="35" customFormat="1" ht="8.25" customHeight="1" x14ac:dyDescent="0.2">
      <c r="A22" s="38"/>
      <c r="B22" s="38"/>
      <c r="C22" s="38"/>
    </row>
    <row r="23" spans="1:3" s="35" customFormat="1" ht="23.25" customHeight="1" x14ac:dyDescent="0.2">
      <c r="A23" s="179" t="s">
        <v>128</v>
      </c>
      <c r="B23" s="179"/>
      <c r="C23" s="179"/>
    </row>
    <row r="24" spans="1:3" s="35" customFormat="1" ht="19.5" customHeight="1" x14ac:dyDescent="0.2">
      <c r="A24" s="181" t="s">
        <v>129</v>
      </c>
      <c r="B24" s="181"/>
      <c r="C24" s="181"/>
    </row>
    <row r="25" spans="1:3" s="35" customFormat="1" ht="29.25" customHeight="1" x14ac:dyDescent="0.2">
      <c r="A25" s="178">
        <f>Voreinstellungen!$B$11</f>
        <v>15000</v>
      </c>
      <c r="B25" s="178"/>
      <c r="C25" s="178"/>
    </row>
    <row r="26" spans="1:3" s="35" customFormat="1" ht="8.25" customHeight="1" x14ac:dyDescent="0.2">
      <c r="A26" s="38"/>
      <c r="B26" s="38"/>
      <c r="C26" s="38"/>
    </row>
    <row r="27" spans="1:3" s="35" customFormat="1" ht="25.5" customHeight="1" x14ac:dyDescent="0.2">
      <c r="A27" s="179" t="s">
        <v>130</v>
      </c>
      <c r="B27" s="179"/>
      <c r="C27" s="179"/>
    </row>
    <row r="28" spans="1:3" s="35" customFormat="1" ht="19.5" customHeight="1" x14ac:dyDescent="0.2">
      <c r="A28" s="181" t="s">
        <v>131</v>
      </c>
      <c r="B28" s="181"/>
      <c r="C28" s="181"/>
    </row>
    <row r="29" spans="1:3" s="35" customFormat="1" ht="19.5" customHeight="1" x14ac:dyDescent="0.2"/>
    <row r="30" spans="1:3" s="35" customFormat="1" ht="22.5" customHeight="1" x14ac:dyDescent="0.2">
      <c r="A30" s="30" t="str">
        <f>IF(Voreinstellungen!B13&gt;0,Voreinstellungen!A13,"")</f>
        <v xml:space="preserve">  Gewässerunterhaltung, Grundbeitrag</v>
      </c>
      <c r="B30" s="145">
        <f>IF(Voreinstellungen!$B$13&gt;0,Voreinstellungen!$B$13,"")</f>
        <v>16</v>
      </c>
      <c r="C30" s="169" t="str">
        <f>IF(Voreinstellungen!B13&gt;0,Voreinstellungen!C13,"")</f>
        <v>EUR / Mitglied</v>
      </c>
    </row>
    <row r="31" spans="1:3" s="35" customFormat="1" ht="22.5" customHeight="1" x14ac:dyDescent="0.2">
      <c r="A31" s="30" t="str">
        <f>IF(Voreinstellungen!B14&gt;0,Voreinstellungen!A14,"")</f>
        <v xml:space="preserve">  Gewässerunterhaltung, Flächenbeitrag</v>
      </c>
      <c r="B31" s="145">
        <f>IF(Voreinstellungen!$B$14&gt;0,Voreinstellungen!$B$14,"")</f>
        <v>7</v>
      </c>
      <c r="C31" s="169" t="str">
        <f>IF(Voreinstellungen!B14&gt;0,Voreinstellungen!C14,"")</f>
        <v>EUR / BE</v>
      </c>
    </row>
    <row r="32" spans="1:3" s="35" customFormat="1" ht="22.5" customHeight="1" x14ac:dyDescent="0.2">
      <c r="A32" s="170" t="str">
        <f>IF(Voreinstellungen!B15&gt;0,Voreinstellungen!A15,"")</f>
        <v xml:space="preserve">  Rohrleitungen ohne Gewässereigenschaft</v>
      </c>
      <c r="B32" s="145">
        <f>IF(Voreinstellungen!$B$15&gt;0,Voreinstellungen!$B$15,"")</f>
        <v>10</v>
      </c>
      <c r="C32" s="44" t="str">
        <f>IF(Voreinstellungen!B15&gt;0,Voreinstellungen!C15,"")</f>
        <v>EUR / ha</v>
      </c>
    </row>
    <row r="33" spans="1:3" s="35" customFormat="1" ht="22.5" customHeight="1" x14ac:dyDescent="0.2">
      <c r="A33" s="170" t="str">
        <f>IF(Voreinstellungen!B17&gt;0,Voreinstellungen!A17,"")</f>
        <v xml:space="preserve">  Schöpfwerke</v>
      </c>
      <c r="B33" s="145">
        <f>IF(Voreinstellungen!$B$17&gt;0,Voreinstellungen!$B$17,"")</f>
        <v>90</v>
      </c>
      <c r="C33" s="44" t="str">
        <f>IF(Voreinstellungen!B17&gt;0,Voreinstellungen!C17,"")</f>
        <v>EUR / ha</v>
      </c>
    </row>
    <row r="34" spans="1:3" s="35" customFormat="1" ht="9.75" customHeight="1" x14ac:dyDescent="0.2">
      <c r="B34" s="145"/>
    </row>
    <row r="35" spans="1:3" s="35" customFormat="1" ht="19.5" customHeight="1" x14ac:dyDescent="0.2">
      <c r="A35" s="180" t="s">
        <v>136</v>
      </c>
      <c r="B35" s="180"/>
      <c r="C35" s="180"/>
    </row>
    <row r="36" spans="1:3" s="35" customFormat="1" ht="19.5" customHeight="1" x14ac:dyDescent="0.2">
      <c r="A36" s="44" t="s">
        <v>137</v>
      </c>
      <c r="B36" s="43"/>
      <c r="C36" s="43"/>
    </row>
    <row r="37" spans="1:3" s="35" customFormat="1" ht="19.5" customHeight="1" x14ac:dyDescent="0.2">
      <c r="A37" s="45"/>
      <c r="B37" s="45"/>
      <c r="C37" s="45"/>
    </row>
    <row r="38" spans="1:3" s="35" customFormat="1" ht="19.5" customHeight="1" x14ac:dyDescent="0.2">
      <c r="A38" s="182" t="s">
        <v>138</v>
      </c>
      <c r="B38" s="182"/>
      <c r="C38" s="182"/>
    </row>
    <row r="39" spans="1:3" s="35" customFormat="1" ht="19.5" customHeight="1" x14ac:dyDescent="0.2">
      <c r="A39" s="47" t="s">
        <v>139</v>
      </c>
      <c r="B39" s="48" t="str">
        <f>Voreinstellungen!$B$9</f>
        <v>01.04.2024</v>
      </c>
      <c r="C39" s="46" t="s">
        <v>140</v>
      </c>
    </row>
    <row r="40" spans="1:3" s="35" customFormat="1" ht="19.5" customHeight="1" x14ac:dyDescent="0.2">
      <c r="A40" s="43"/>
      <c r="B40" s="43"/>
      <c r="C40" s="43"/>
    </row>
    <row r="41" spans="1:3" s="35" customFormat="1" ht="19.5" customHeight="1" x14ac:dyDescent="0.2">
      <c r="A41" s="176" t="s">
        <v>267</v>
      </c>
      <c r="B41" s="176"/>
      <c r="C41" s="176"/>
    </row>
    <row r="42" spans="1:3" s="35" customFormat="1" ht="19.5" customHeight="1" x14ac:dyDescent="0.2">
      <c r="A42" s="176" t="s">
        <v>268</v>
      </c>
      <c r="B42" s="176"/>
      <c r="C42" s="176"/>
    </row>
    <row r="43" spans="1:3" s="35" customFormat="1" ht="19.5" customHeight="1" x14ac:dyDescent="0.2">
      <c r="A43" s="40" t="str">
        <f>CONCATENATE("Öffentliche Bekanntmachung entsprechend der Verbandssatzung am ",(IF(Voreinstellungen!$B$8&gt;0,Voreinstellungen!$B$8,"")))</f>
        <v xml:space="preserve">Öffentliche Bekanntmachung entsprechend der Verbandssatzung am </v>
      </c>
      <c r="B43" s="39"/>
      <c r="C43" s="40"/>
    </row>
    <row r="44" spans="1:3" ht="57.75" customHeight="1" x14ac:dyDescent="0.2">
      <c r="A44" s="139" t="str">
        <f>CONCATENATE(Voreinstellungen!$B$3,","," ","den")</f>
        <v>Musterdorf, den</v>
      </c>
      <c r="B44" s="171">
        <v>45407</v>
      </c>
      <c r="C44" s="30"/>
    </row>
    <row r="45" spans="1:3" ht="12.75" x14ac:dyDescent="0.2">
      <c r="B45" s="30"/>
      <c r="C45" s="34" t="s">
        <v>250</v>
      </c>
    </row>
  </sheetData>
  <mergeCells count="23">
    <mergeCell ref="A12:C12"/>
    <mergeCell ref="A16:C16"/>
    <mergeCell ref="A7:C7"/>
    <mergeCell ref="A13:C13"/>
    <mergeCell ref="A1:C1"/>
    <mergeCell ref="A2:C2"/>
    <mergeCell ref="A3:C3"/>
    <mergeCell ref="A4:C4"/>
    <mergeCell ref="A6:C6"/>
    <mergeCell ref="A14:C14"/>
    <mergeCell ref="A41:C41"/>
    <mergeCell ref="A42:C42"/>
    <mergeCell ref="A17:C17"/>
    <mergeCell ref="A21:C21"/>
    <mergeCell ref="A23:C23"/>
    <mergeCell ref="A19:C19"/>
    <mergeCell ref="A35:C35"/>
    <mergeCell ref="A20:C20"/>
    <mergeCell ref="A38:C38"/>
    <mergeCell ref="A24:C24"/>
    <mergeCell ref="A28:C28"/>
    <mergeCell ref="A25:C25"/>
    <mergeCell ref="A27:C27"/>
  </mergeCells>
  <phoneticPr fontId="31" type="noConversion"/>
  <printOptions horizontalCentered="1"/>
  <pageMargins left="0.53" right="0.47" top="0.39370078740157483" bottom="0.39370078740157483" header="0" footer="0"/>
  <pageSetup paperSize="9" scale="8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16"/>
  <sheetViews>
    <sheetView showGridLines="0" topLeftCell="A376" zoomScaleNormal="100" zoomScaleSheetLayoutView="100" workbookViewId="0">
      <selection activeCell="D411" sqref="D411"/>
    </sheetView>
  </sheetViews>
  <sheetFormatPr baseColWidth="10" defaultRowHeight="12.75" x14ac:dyDescent="0.2"/>
  <cols>
    <col min="1" max="1" width="6" style="67" customWidth="1"/>
    <col min="2" max="2" width="6" style="60" customWidth="1"/>
    <col min="3" max="3" width="47" style="2" customWidth="1"/>
    <col min="4" max="4" width="11.28515625" style="2" customWidth="1"/>
    <col min="5" max="5" width="10.7109375" style="2" bestFit="1" customWidth="1"/>
    <col min="6" max="6" width="11.5703125" style="2" customWidth="1"/>
    <col min="7" max="16384" width="11.42578125" style="2"/>
  </cols>
  <sheetData>
    <row r="1" spans="1:6" ht="21.75" customHeight="1" x14ac:dyDescent="0.2">
      <c r="A1" s="189" t="s">
        <v>174</v>
      </c>
      <c r="B1" s="189"/>
      <c r="C1" s="189"/>
      <c r="D1" s="189"/>
      <c r="E1" s="189"/>
      <c r="F1" s="189"/>
    </row>
    <row r="2" spans="1:6" s="30" customFormat="1" ht="36" customHeight="1" thickBot="1" x14ac:dyDescent="0.25">
      <c r="A2" s="190" t="s">
        <v>175</v>
      </c>
      <c r="B2" s="190"/>
      <c r="C2" s="190"/>
      <c r="D2" s="190"/>
      <c r="E2" s="190"/>
      <c r="F2" s="190"/>
    </row>
    <row r="3" spans="1:6" ht="24" customHeight="1" x14ac:dyDescent="0.2">
      <c r="A3" s="11" t="s">
        <v>252</v>
      </c>
      <c r="B3" s="131"/>
      <c r="C3" s="117"/>
      <c r="D3" s="117"/>
      <c r="E3" s="117"/>
      <c r="F3" s="132"/>
    </row>
    <row r="4" spans="1:6" ht="24" customHeight="1" x14ac:dyDescent="0.2">
      <c r="A4" s="168"/>
      <c r="B4" s="130"/>
      <c r="C4" s="112"/>
      <c r="D4" s="112"/>
      <c r="E4" s="112"/>
      <c r="F4" s="133"/>
    </row>
    <row r="5" spans="1:6" ht="24" customHeight="1" x14ac:dyDescent="0.2">
      <c r="A5" s="168"/>
      <c r="B5" s="130"/>
      <c r="C5" s="112"/>
      <c r="D5" s="112"/>
      <c r="E5" s="112"/>
      <c r="F5" s="133"/>
    </row>
    <row r="6" spans="1:6" ht="24" customHeight="1" x14ac:dyDescent="0.2">
      <c r="A6" s="168"/>
      <c r="B6" s="130"/>
      <c r="C6" s="112"/>
      <c r="D6" s="112"/>
      <c r="E6" s="112"/>
      <c r="F6" s="133"/>
    </row>
    <row r="7" spans="1:6" ht="24" customHeight="1" x14ac:dyDescent="0.2">
      <c r="A7" s="168"/>
      <c r="B7" s="130"/>
      <c r="C7" s="112"/>
      <c r="D7" s="112"/>
      <c r="E7" s="112"/>
      <c r="F7" s="133"/>
    </row>
    <row r="8" spans="1:6" ht="24" customHeight="1" x14ac:dyDescent="0.2">
      <c r="A8" s="168"/>
      <c r="B8" s="130"/>
      <c r="C8" s="112"/>
      <c r="D8" s="112"/>
      <c r="E8" s="112"/>
      <c r="F8" s="133"/>
    </row>
    <row r="9" spans="1:6" ht="24" customHeight="1" x14ac:dyDescent="0.2">
      <c r="A9" s="168"/>
      <c r="B9" s="130"/>
      <c r="C9" s="112"/>
      <c r="D9" s="112"/>
      <c r="E9" s="112"/>
      <c r="F9" s="133"/>
    </row>
    <row r="10" spans="1:6" ht="24" customHeight="1" x14ac:dyDescent="0.2">
      <c r="A10" s="168" t="s">
        <v>253</v>
      </c>
      <c r="B10" s="130"/>
      <c r="C10" s="112"/>
      <c r="D10" s="112"/>
      <c r="E10" s="112"/>
      <c r="F10" s="133"/>
    </row>
    <row r="11" spans="1:6" ht="24" customHeight="1" x14ac:dyDescent="0.2">
      <c r="A11" s="168"/>
      <c r="B11" s="130"/>
      <c r="C11" s="112"/>
      <c r="D11" s="112"/>
      <c r="E11" s="112"/>
      <c r="F11" s="133"/>
    </row>
    <row r="12" spans="1:6" ht="24" customHeight="1" x14ac:dyDescent="0.2">
      <c r="A12" s="168"/>
      <c r="B12" s="130"/>
      <c r="C12" s="112"/>
      <c r="D12" s="112"/>
      <c r="E12" s="112"/>
      <c r="F12" s="133"/>
    </row>
    <row r="13" spans="1:6" ht="24" customHeight="1" x14ac:dyDescent="0.2">
      <c r="A13" s="168"/>
      <c r="B13" s="130"/>
      <c r="C13" s="112"/>
      <c r="D13" s="112"/>
      <c r="E13" s="112"/>
      <c r="F13" s="133"/>
    </row>
    <row r="14" spans="1:6" ht="24" customHeight="1" x14ac:dyDescent="0.2">
      <c r="A14" s="168"/>
      <c r="B14" s="130"/>
      <c r="C14" s="112"/>
      <c r="D14" s="112"/>
      <c r="E14" s="112"/>
      <c r="F14" s="133"/>
    </row>
    <row r="15" spans="1:6" ht="24" customHeight="1" x14ac:dyDescent="0.2">
      <c r="A15" s="168"/>
      <c r="B15" s="130"/>
      <c r="C15" s="112"/>
      <c r="D15" s="112"/>
      <c r="E15" s="112"/>
      <c r="F15" s="133"/>
    </row>
    <row r="16" spans="1:6" ht="24" customHeight="1" x14ac:dyDescent="0.2">
      <c r="A16" s="168"/>
      <c r="B16" s="130"/>
      <c r="C16" s="112"/>
      <c r="D16" s="112"/>
      <c r="E16" s="112"/>
      <c r="F16" s="133"/>
    </row>
    <row r="17" spans="1:6" ht="24" customHeight="1" x14ac:dyDescent="0.2">
      <c r="A17" s="168"/>
      <c r="B17" s="130"/>
      <c r="C17" s="112"/>
      <c r="D17" s="112"/>
      <c r="E17" s="112"/>
      <c r="F17" s="133"/>
    </row>
    <row r="18" spans="1:6" ht="24" customHeight="1" x14ac:dyDescent="0.2">
      <c r="A18" s="168"/>
      <c r="B18" s="130"/>
      <c r="C18" s="112"/>
      <c r="D18" s="112"/>
      <c r="E18" s="112"/>
      <c r="F18" s="133"/>
    </row>
    <row r="19" spans="1:6" ht="24" customHeight="1" x14ac:dyDescent="0.2">
      <c r="A19" s="168"/>
      <c r="B19" s="130"/>
      <c r="C19" s="112"/>
      <c r="D19" s="112"/>
      <c r="E19" s="112"/>
      <c r="F19" s="133"/>
    </row>
    <row r="20" spans="1:6" ht="24" customHeight="1" x14ac:dyDescent="0.2">
      <c r="A20" s="168"/>
      <c r="B20" s="130"/>
      <c r="C20" s="112"/>
      <c r="D20" s="112"/>
      <c r="E20" s="112"/>
      <c r="F20" s="133"/>
    </row>
    <row r="21" spans="1:6" ht="24" customHeight="1" x14ac:dyDescent="0.2">
      <c r="A21" s="168"/>
      <c r="B21" s="130"/>
      <c r="C21" s="112"/>
      <c r="D21" s="112"/>
      <c r="E21" s="112"/>
      <c r="F21" s="133"/>
    </row>
    <row r="22" spans="1:6" ht="24" customHeight="1" x14ac:dyDescent="0.2">
      <c r="A22" s="168"/>
      <c r="B22" s="130"/>
      <c r="C22" s="112"/>
      <c r="D22" s="112"/>
      <c r="E22" s="112"/>
      <c r="F22" s="133"/>
    </row>
    <row r="23" spans="1:6" ht="24" customHeight="1" x14ac:dyDescent="0.2">
      <c r="A23" s="168"/>
      <c r="B23" s="130"/>
      <c r="C23" s="112"/>
      <c r="D23" s="112"/>
      <c r="E23" s="112"/>
      <c r="F23" s="133"/>
    </row>
    <row r="24" spans="1:6" ht="24" customHeight="1" x14ac:dyDescent="0.2">
      <c r="A24" s="168"/>
      <c r="B24" s="130"/>
      <c r="C24" s="112"/>
      <c r="D24" s="112"/>
      <c r="E24" s="112"/>
      <c r="F24" s="133"/>
    </row>
    <row r="25" spans="1:6" ht="24" customHeight="1" x14ac:dyDescent="0.2">
      <c r="A25" s="168"/>
      <c r="B25" s="130"/>
      <c r="C25" s="112"/>
      <c r="D25" s="112"/>
      <c r="E25" s="112"/>
      <c r="F25" s="133"/>
    </row>
    <row r="26" spans="1:6" ht="24" customHeight="1" x14ac:dyDescent="0.2">
      <c r="A26" s="168"/>
      <c r="B26" s="130"/>
      <c r="C26" s="112"/>
      <c r="D26" s="112"/>
      <c r="E26" s="112"/>
      <c r="F26" s="133"/>
    </row>
    <row r="27" spans="1:6" ht="24" customHeight="1" x14ac:dyDescent="0.2">
      <c r="A27" s="168"/>
      <c r="B27" s="130"/>
      <c r="C27" s="112"/>
      <c r="D27" s="112"/>
      <c r="E27" s="112"/>
      <c r="F27" s="133"/>
    </row>
    <row r="28" spans="1:6" ht="24" customHeight="1" x14ac:dyDescent="0.2">
      <c r="A28" s="168"/>
      <c r="B28" s="130"/>
      <c r="C28" s="112"/>
      <c r="D28" s="112"/>
      <c r="E28" s="112"/>
      <c r="F28" s="133"/>
    </row>
    <row r="29" spans="1:6" ht="24" customHeight="1" x14ac:dyDescent="0.2">
      <c r="A29" s="168"/>
      <c r="B29" s="130"/>
      <c r="C29" s="112"/>
      <c r="D29" s="112"/>
      <c r="E29" s="112"/>
      <c r="F29" s="133"/>
    </row>
    <row r="30" spans="1:6" ht="24" customHeight="1" x14ac:dyDescent="0.2">
      <c r="A30" s="168"/>
      <c r="B30" s="130"/>
      <c r="C30" s="112"/>
      <c r="D30" s="112"/>
      <c r="E30" s="112"/>
      <c r="F30" s="133"/>
    </row>
    <row r="31" spans="1:6" ht="24" customHeight="1" x14ac:dyDescent="0.2">
      <c r="A31" s="168"/>
      <c r="B31" s="130"/>
      <c r="C31" s="112"/>
      <c r="D31" s="112"/>
      <c r="E31" s="112"/>
      <c r="F31" s="133"/>
    </row>
    <row r="32" spans="1:6" ht="24" customHeight="1" x14ac:dyDescent="0.2">
      <c r="A32" s="168"/>
      <c r="B32" s="130"/>
      <c r="C32" s="112"/>
      <c r="D32" s="112"/>
      <c r="E32" s="112"/>
      <c r="F32" s="133"/>
    </row>
    <row r="33" spans="1:6" ht="24" customHeight="1" x14ac:dyDescent="0.2">
      <c r="A33" s="168"/>
      <c r="B33" s="130"/>
      <c r="C33" s="112"/>
      <c r="D33" s="112"/>
      <c r="E33" s="112"/>
      <c r="F33" s="133"/>
    </row>
    <row r="34" spans="1:6" ht="24" customHeight="1" x14ac:dyDescent="0.2">
      <c r="A34" s="168"/>
      <c r="B34" s="130"/>
      <c r="C34" s="112"/>
      <c r="D34" s="112"/>
      <c r="E34" s="112"/>
      <c r="F34" s="133"/>
    </row>
    <row r="35" spans="1:6" ht="24" customHeight="1" x14ac:dyDescent="0.2">
      <c r="A35" s="168"/>
      <c r="B35" s="130"/>
      <c r="C35" s="112"/>
      <c r="D35" s="112"/>
      <c r="E35" s="112"/>
      <c r="F35" s="133"/>
    </row>
    <row r="36" spans="1:6" ht="24" customHeight="1" thickBot="1" x14ac:dyDescent="0.25">
      <c r="A36" s="16"/>
      <c r="B36" s="134"/>
      <c r="C36" s="113"/>
      <c r="D36" s="113"/>
      <c r="E36" s="113"/>
      <c r="F36" s="135"/>
    </row>
    <row r="37" spans="1:6" ht="21.75" customHeight="1" x14ac:dyDescent="0.2">
      <c r="A37" s="189" t="s">
        <v>176</v>
      </c>
      <c r="B37" s="189"/>
      <c r="C37" s="189"/>
      <c r="D37" s="189"/>
      <c r="E37" s="189"/>
      <c r="F37" s="189"/>
    </row>
    <row r="38" spans="1:6" s="30" customFormat="1" ht="36" customHeight="1" thickBot="1" x14ac:dyDescent="0.25">
      <c r="A38" s="190" t="s">
        <v>281</v>
      </c>
      <c r="B38" s="190"/>
      <c r="C38" s="190"/>
      <c r="D38" s="190"/>
      <c r="E38" s="190"/>
      <c r="F38" s="190"/>
    </row>
    <row r="39" spans="1:6" ht="24" customHeight="1" x14ac:dyDescent="0.2">
      <c r="A39" s="11" t="s">
        <v>252</v>
      </c>
      <c r="B39" s="131"/>
      <c r="C39" s="117"/>
      <c r="D39" s="117"/>
      <c r="E39" s="117"/>
      <c r="F39" s="132"/>
    </row>
    <row r="40" spans="1:6" ht="24" customHeight="1" x14ac:dyDescent="0.2">
      <c r="A40" s="172"/>
      <c r="B40" s="130"/>
      <c r="C40" s="112"/>
      <c r="D40" s="112"/>
      <c r="E40" s="112"/>
      <c r="F40" s="133"/>
    </row>
    <row r="41" spans="1:6" ht="24" customHeight="1" x14ac:dyDescent="0.2">
      <c r="A41" s="172"/>
      <c r="B41" s="130"/>
      <c r="C41" s="112"/>
      <c r="D41" s="112"/>
      <c r="E41" s="112"/>
      <c r="F41" s="133"/>
    </row>
    <row r="42" spans="1:6" ht="24" customHeight="1" x14ac:dyDescent="0.2">
      <c r="A42" s="172"/>
      <c r="B42" s="130"/>
      <c r="C42" s="112"/>
      <c r="D42" s="112"/>
      <c r="E42" s="112"/>
      <c r="F42" s="133"/>
    </row>
    <row r="43" spans="1:6" ht="24" customHeight="1" x14ac:dyDescent="0.2">
      <c r="A43" s="111"/>
      <c r="B43" s="130"/>
      <c r="C43" s="112"/>
      <c r="D43" s="112"/>
      <c r="E43" s="112"/>
      <c r="F43" s="133"/>
    </row>
    <row r="44" spans="1:6" ht="24" customHeight="1" x14ac:dyDescent="0.2">
      <c r="A44" s="111"/>
      <c r="B44" s="130"/>
      <c r="C44" s="112"/>
      <c r="D44" s="112"/>
      <c r="E44" s="112"/>
      <c r="F44" s="133"/>
    </row>
    <row r="45" spans="1:6" ht="24" customHeight="1" x14ac:dyDescent="0.2">
      <c r="A45" s="172"/>
      <c r="B45" s="130"/>
      <c r="C45" s="112"/>
      <c r="D45" s="112"/>
      <c r="E45" s="112"/>
      <c r="F45" s="133"/>
    </row>
    <row r="46" spans="1:6" ht="24" customHeight="1" x14ac:dyDescent="0.2">
      <c r="A46" s="172"/>
      <c r="B46" s="130"/>
      <c r="C46" s="112"/>
      <c r="D46" s="112"/>
      <c r="E46" s="112"/>
      <c r="F46" s="133"/>
    </row>
    <row r="47" spans="1:6" ht="24" customHeight="1" x14ac:dyDescent="0.2">
      <c r="A47" s="111"/>
      <c r="B47" s="130"/>
      <c r="C47" s="112"/>
      <c r="D47" s="112"/>
      <c r="E47" s="112"/>
      <c r="F47" s="133"/>
    </row>
    <row r="48" spans="1:6" ht="24" customHeight="1" x14ac:dyDescent="0.2">
      <c r="A48" s="14" t="s">
        <v>253</v>
      </c>
      <c r="B48" s="130"/>
      <c r="C48" s="112"/>
      <c r="D48" s="112"/>
      <c r="E48" s="112"/>
      <c r="F48" s="133"/>
    </row>
    <row r="49" spans="1:6" ht="24" customHeight="1" x14ac:dyDescent="0.2">
      <c r="A49" s="111"/>
      <c r="B49" s="130"/>
      <c r="C49" s="112"/>
      <c r="D49" s="112"/>
      <c r="E49" s="112"/>
      <c r="F49" s="133"/>
    </row>
    <row r="50" spans="1:6" ht="24" customHeight="1" x14ac:dyDescent="0.2">
      <c r="A50" s="175"/>
      <c r="B50" s="130"/>
      <c r="C50" s="112"/>
      <c r="D50" s="112"/>
      <c r="E50" s="112"/>
      <c r="F50" s="133"/>
    </row>
    <row r="51" spans="1:6" ht="24" customHeight="1" x14ac:dyDescent="0.2">
      <c r="A51" s="111"/>
      <c r="B51" s="130"/>
      <c r="C51" s="112"/>
      <c r="D51" s="112"/>
      <c r="E51" s="112"/>
      <c r="F51" s="133"/>
    </row>
    <row r="52" spans="1:6" ht="24" customHeight="1" x14ac:dyDescent="0.2">
      <c r="A52" s="14"/>
      <c r="B52" s="130"/>
      <c r="C52" s="112"/>
      <c r="D52" s="112"/>
      <c r="E52" s="112"/>
      <c r="F52" s="133"/>
    </row>
    <row r="53" spans="1:6" ht="24" customHeight="1" x14ac:dyDescent="0.2">
      <c r="A53" s="14"/>
      <c r="B53" s="130"/>
      <c r="C53" s="112"/>
      <c r="D53" s="112"/>
      <c r="E53" s="112"/>
      <c r="F53" s="133"/>
    </row>
    <row r="54" spans="1:6" ht="24" customHeight="1" x14ac:dyDescent="0.2">
      <c r="A54" s="14"/>
      <c r="B54" s="130"/>
      <c r="C54" s="112"/>
      <c r="D54" s="112"/>
      <c r="E54" s="112"/>
      <c r="F54" s="133"/>
    </row>
    <row r="55" spans="1:6" ht="24" customHeight="1" x14ac:dyDescent="0.2">
      <c r="A55" s="14"/>
      <c r="B55" s="130"/>
      <c r="C55" s="112"/>
      <c r="D55" s="112"/>
      <c r="E55" s="112"/>
      <c r="F55" s="133"/>
    </row>
    <row r="56" spans="1:6" ht="24" customHeight="1" x14ac:dyDescent="0.2">
      <c r="A56" s="14"/>
      <c r="B56" s="130"/>
      <c r="C56" s="112"/>
      <c r="D56" s="112"/>
      <c r="E56" s="112"/>
      <c r="F56" s="133"/>
    </row>
    <row r="57" spans="1:6" ht="24" customHeight="1" x14ac:dyDescent="0.2">
      <c r="A57" s="14"/>
      <c r="B57" s="130"/>
      <c r="C57" s="112"/>
      <c r="D57" s="112"/>
      <c r="E57" s="112"/>
      <c r="F57" s="133"/>
    </row>
    <row r="58" spans="1:6" ht="24" customHeight="1" x14ac:dyDescent="0.2">
      <c r="A58" s="14"/>
      <c r="B58" s="130"/>
      <c r="C58" s="112"/>
      <c r="D58" s="112"/>
      <c r="E58" s="112"/>
      <c r="F58" s="133"/>
    </row>
    <row r="59" spans="1:6" ht="24" customHeight="1" x14ac:dyDescent="0.2">
      <c r="A59" s="14"/>
      <c r="B59" s="130"/>
      <c r="C59" s="112"/>
      <c r="D59" s="112"/>
      <c r="E59" s="112"/>
      <c r="F59" s="133"/>
    </row>
    <row r="60" spans="1:6" ht="24" customHeight="1" x14ac:dyDescent="0.2">
      <c r="A60" s="14"/>
      <c r="B60" s="130"/>
      <c r="C60" s="112"/>
      <c r="D60" s="112"/>
      <c r="E60" s="112"/>
      <c r="F60" s="133"/>
    </row>
    <row r="61" spans="1:6" ht="24" customHeight="1" x14ac:dyDescent="0.2">
      <c r="A61" s="14"/>
      <c r="B61" s="130"/>
      <c r="C61" s="112"/>
      <c r="D61" s="112"/>
      <c r="E61" s="112"/>
      <c r="F61" s="133"/>
    </row>
    <row r="62" spans="1:6" ht="24" customHeight="1" x14ac:dyDescent="0.2">
      <c r="A62" s="14"/>
      <c r="B62" s="130"/>
      <c r="C62" s="112"/>
      <c r="D62" s="112"/>
      <c r="E62" s="112"/>
      <c r="F62" s="133"/>
    </row>
    <row r="63" spans="1:6" ht="24" customHeight="1" x14ac:dyDescent="0.2">
      <c r="A63" s="14"/>
      <c r="B63" s="130"/>
      <c r="C63" s="112"/>
      <c r="D63" s="112"/>
      <c r="E63" s="112"/>
      <c r="F63" s="133"/>
    </row>
    <row r="64" spans="1:6" ht="24" customHeight="1" x14ac:dyDescent="0.2">
      <c r="A64" s="14"/>
      <c r="B64" s="130"/>
      <c r="C64" s="112"/>
      <c r="D64" s="112"/>
      <c r="E64" s="112"/>
      <c r="F64" s="133"/>
    </row>
    <row r="65" spans="1:6" ht="24" customHeight="1" x14ac:dyDescent="0.2">
      <c r="A65" s="14"/>
      <c r="B65" s="130"/>
      <c r="C65" s="112"/>
      <c r="D65" s="112"/>
      <c r="E65" s="112"/>
      <c r="F65" s="133"/>
    </row>
    <row r="66" spans="1:6" ht="24" customHeight="1" x14ac:dyDescent="0.2">
      <c r="A66" s="14"/>
      <c r="B66" s="130"/>
      <c r="C66" s="112"/>
      <c r="D66" s="112"/>
      <c r="E66" s="112"/>
      <c r="F66" s="133"/>
    </row>
    <row r="67" spans="1:6" ht="24" customHeight="1" x14ac:dyDescent="0.2">
      <c r="A67" s="14"/>
      <c r="B67" s="130"/>
      <c r="C67" s="112"/>
      <c r="D67" s="112"/>
      <c r="E67" s="112"/>
      <c r="F67" s="133"/>
    </row>
    <row r="68" spans="1:6" ht="24" customHeight="1" x14ac:dyDescent="0.2">
      <c r="A68" s="14"/>
      <c r="B68" s="130"/>
      <c r="C68" s="112"/>
      <c r="D68" s="112"/>
      <c r="E68" s="112"/>
      <c r="F68" s="133"/>
    </row>
    <row r="69" spans="1:6" ht="24" customHeight="1" x14ac:dyDescent="0.2">
      <c r="A69" s="14"/>
      <c r="B69" s="130"/>
      <c r="C69" s="112"/>
      <c r="D69" s="112"/>
      <c r="E69" s="112"/>
      <c r="F69" s="133"/>
    </row>
    <row r="70" spans="1:6" ht="24" customHeight="1" x14ac:dyDescent="0.2">
      <c r="A70" s="14"/>
      <c r="B70" s="130"/>
      <c r="C70" s="112"/>
      <c r="D70" s="112"/>
      <c r="E70" s="112"/>
      <c r="F70" s="133"/>
    </row>
    <row r="71" spans="1:6" ht="24" customHeight="1" x14ac:dyDescent="0.2">
      <c r="A71" s="14"/>
      <c r="B71" s="130"/>
      <c r="C71" s="112"/>
      <c r="D71" s="112"/>
      <c r="E71" s="112"/>
      <c r="F71" s="133"/>
    </row>
    <row r="72" spans="1:6" ht="24" customHeight="1" thickBot="1" x14ac:dyDescent="0.25">
      <c r="A72" s="16"/>
      <c r="B72" s="134"/>
      <c r="C72" s="113"/>
      <c r="D72" s="113"/>
      <c r="E72" s="113"/>
      <c r="F72" s="135"/>
    </row>
    <row r="73" spans="1:6" ht="16.5" customHeight="1" x14ac:dyDescent="0.2">
      <c r="A73" s="191" t="s">
        <v>177</v>
      </c>
      <c r="B73" s="191"/>
      <c r="C73" s="191"/>
      <c r="D73" s="191"/>
      <c r="E73" s="191"/>
      <c r="F73" s="191"/>
    </row>
    <row r="74" spans="1:6" ht="42" customHeight="1" x14ac:dyDescent="0.3">
      <c r="A74" s="49"/>
      <c r="B74" s="50"/>
      <c r="C74" s="51" t="s">
        <v>0</v>
      </c>
      <c r="D74" s="129" t="s">
        <v>1</v>
      </c>
      <c r="E74" s="173" t="s">
        <v>270</v>
      </c>
      <c r="F74" s="173" t="s">
        <v>269</v>
      </c>
    </row>
    <row r="75" spans="1:6" ht="26.25" customHeight="1" x14ac:dyDescent="0.2">
      <c r="A75" s="52"/>
      <c r="B75" s="53"/>
      <c r="C75" s="54" t="s">
        <v>2</v>
      </c>
      <c r="D75" s="55">
        <f>F75-1</f>
        <v>2023</v>
      </c>
      <c r="E75" s="55">
        <f>F75</f>
        <v>2024</v>
      </c>
      <c r="F75" s="55">
        <f>Voreinstellungen!$B$5</f>
        <v>2024</v>
      </c>
    </row>
    <row r="76" spans="1:6" ht="30" customHeight="1" thickBot="1" x14ac:dyDescent="0.25">
      <c r="A76" s="56">
        <v>1</v>
      </c>
      <c r="B76" s="57"/>
      <c r="C76" s="58" t="s">
        <v>3</v>
      </c>
      <c r="D76" s="152" t="s">
        <v>196</v>
      </c>
      <c r="E76" s="152" t="s">
        <v>196</v>
      </c>
      <c r="F76" s="152" t="s">
        <v>196</v>
      </c>
    </row>
    <row r="77" spans="1:6" ht="30" customHeight="1" x14ac:dyDescent="0.2">
      <c r="A77" s="2"/>
      <c r="D77" s="41"/>
      <c r="E77" s="61"/>
      <c r="F77" s="41"/>
    </row>
    <row r="78" spans="1:6" ht="30" customHeight="1" x14ac:dyDescent="0.2">
      <c r="A78" s="2"/>
      <c r="D78" s="41"/>
      <c r="E78" s="61"/>
      <c r="F78" s="41"/>
    </row>
    <row r="79" spans="1:6" ht="30" customHeight="1" x14ac:dyDescent="0.2">
      <c r="A79" s="2"/>
      <c r="D79" s="41"/>
      <c r="E79" s="61"/>
      <c r="F79" s="41"/>
    </row>
    <row r="80" spans="1:6" ht="30" customHeight="1" x14ac:dyDescent="0.2">
      <c r="A80" s="2"/>
      <c r="D80" s="41"/>
      <c r="E80" s="61"/>
      <c r="F80" s="41"/>
    </row>
    <row r="81" spans="1:6" ht="30" customHeight="1" x14ac:dyDescent="0.2">
      <c r="A81" s="2"/>
      <c r="D81" s="41"/>
      <c r="E81" s="61"/>
      <c r="F81" s="41"/>
    </row>
    <row r="82" spans="1:6" ht="30" customHeight="1" x14ac:dyDescent="0.2">
      <c r="A82" s="2"/>
      <c r="D82" s="41"/>
      <c r="E82" s="61"/>
      <c r="F82" s="41"/>
    </row>
    <row r="83" spans="1:6" ht="30" customHeight="1" x14ac:dyDescent="0.2">
      <c r="A83" s="2"/>
      <c r="D83" s="41"/>
      <c r="E83" s="61"/>
      <c r="F83" s="41"/>
    </row>
    <row r="84" spans="1:6" ht="30" customHeight="1" thickBot="1" x14ac:dyDescent="0.25">
      <c r="A84" s="2"/>
      <c r="D84" s="41"/>
      <c r="E84" s="61"/>
      <c r="F84" s="41"/>
    </row>
    <row r="85" spans="1:6" ht="30" customHeight="1" thickTop="1" thickBot="1" x14ac:dyDescent="0.25">
      <c r="A85" s="62"/>
      <c r="B85" s="63"/>
      <c r="C85" s="64" t="s">
        <v>4</v>
      </c>
      <c r="D85" s="65">
        <f>SUM(D77:D84)</f>
        <v>0</v>
      </c>
      <c r="E85" s="65">
        <f>SUM(E77:E84)</f>
        <v>0</v>
      </c>
      <c r="F85" s="66">
        <f>SUM(F77:F84)</f>
        <v>0</v>
      </c>
    </row>
    <row r="86" spans="1:6" ht="30" customHeight="1" thickTop="1" thickBot="1" x14ac:dyDescent="0.25">
      <c r="A86" s="56">
        <v>2</v>
      </c>
      <c r="B86" s="57"/>
      <c r="C86" s="58" t="s">
        <v>5</v>
      </c>
      <c r="D86" s="59"/>
      <c r="E86" s="59"/>
      <c r="F86" s="59"/>
    </row>
    <row r="87" spans="1:6" ht="30" customHeight="1" x14ac:dyDescent="0.2">
      <c r="B87" s="60">
        <v>20</v>
      </c>
      <c r="C87" s="2" t="s">
        <v>6</v>
      </c>
      <c r="D87" s="3"/>
      <c r="E87" s="3"/>
      <c r="F87" s="3"/>
    </row>
    <row r="88" spans="1:6" ht="30" customHeight="1" x14ac:dyDescent="0.2">
      <c r="B88" s="60">
        <v>21</v>
      </c>
      <c r="C88" s="2" t="s">
        <v>7</v>
      </c>
      <c r="D88" s="41"/>
      <c r="E88" s="41"/>
      <c r="F88" s="41"/>
    </row>
    <row r="89" spans="1:6" ht="30" customHeight="1" x14ac:dyDescent="0.2">
      <c r="B89" s="60">
        <v>22</v>
      </c>
      <c r="C89" s="2" t="s">
        <v>8</v>
      </c>
      <c r="D89" s="41"/>
      <c r="E89" s="41"/>
      <c r="F89" s="41"/>
    </row>
    <row r="90" spans="1:6" ht="30" customHeight="1" x14ac:dyDescent="0.2">
      <c r="B90" s="60">
        <v>23</v>
      </c>
      <c r="C90" s="2" t="s">
        <v>9</v>
      </c>
      <c r="D90" s="41">
        <f>D255+D281+D309</f>
        <v>0</v>
      </c>
      <c r="E90" s="41">
        <f>E255+E281+E309</f>
        <v>0</v>
      </c>
      <c r="F90" s="41">
        <f>F255+F281+F309</f>
        <v>0</v>
      </c>
    </row>
    <row r="91" spans="1:6" ht="30" customHeight="1" x14ac:dyDescent="0.2">
      <c r="B91" s="60">
        <v>24</v>
      </c>
      <c r="C91" s="2" t="s">
        <v>10</v>
      </c>
      <c r="D91" s="41"/>
      <c r="E91" s="41"/>
      <c r="F91" s="41"/>
    </row>
    <row r="92" spans="1:6" ht="30" customHeight="1" x14ac:dyDescent="0.2">
      <c r="D92" s="41"/>
      <c r="E92" s="41"/>
      <c r="F92" s="41"/>
    </row>
    <row r="93" spans="1:6" ht="30" customHeight="1" x14ac:dyDescent="0.2">
      <c r="D93" s="41"/>
      <c r="E93" s="41"/>
      <c r="F93" s="41"/>
    </row>
    <row r="94" spans="1:6" ht="30" customHeight="1" x14ac:dyDescent="0.2">
      <c r="D94" s="41"/>
      <c r="E94" s="41"/>
      <c r="F94" s="41"/>
    </row>
    <row r="95" spans="1:6" ht="30" customHeight="1" x14ac:dyDescent="0.2">
      <c r="D95" s="41"/>
      <c r="E95" s="41"/>
      <c r="F95" s="41"/>
    </row>
    <row r="96" spans="1:6" ht="30" customHeight="1" x14ac:dyDescent="0.2">
      <c r="D96" s="41"/>
      <c r="E96" s="41"/>
      <c r="F96" s="41"/>
    </row>
    <row r="97" spans="1:6" ht="30" customHeight="1" x14ac:dyDescent="0.2">
      <c r="B97" s="60">
        <v>90</v>
      </c>
      <c r="C97" s="2" t="s">
        <v>114</v>
      </c>
      <c r="D97" s="41"/>
      <c r="E97" s="41"/>
      <c r="F97" s="41"/>
    </row>
    <row r="98" spans="1:6" ht="30" customHeight="1" thickBot="1" x14ac:dyDescent="0.25">
      <c r="D98" s="41"/>
      <c r="E98" s="41"/>
      <c r="F98" s="41"/>
    </row>
    <row r="99" spans="1:6" ht="30" customHeight="1" thickTop="1" thickBot="1" x14ac:dyDescent="0.25">
      <c r="A99" s="62"/>
      <c r="B99" s="63"/>
      <c r="C99" s="64" t="s">
        <v>11</v>
      </c>
      <c r="D99" s="65">
        <f>SUM(D87:D98)</f>
        <v>0</v>
      </c>
      <c r="E99" s="65">
        <f>SUM(E87:E98)</f>
        <v>0</v>
      </c>
      <c r="F99" s="66">
        <f>SUM(F87:F98)</f>
        <v>0</v>
      </c>
    </row>
    <row r="100" spans="1:6" ht="18" customHeight="1" thickTop="1" x14ac:dyDescent="0.2">
      <c r="A100" s="187" t="s">
        <v>178</v>
      </c>
      <c r="B100" s="187"/>
      <c r="C100" s="187"/>
      <c r="D100" s="187"/>
      <c r="E100" s="187"/>
      <c r="F100" s="187"/>
    </row>
    <row r="101" spans="1:6" ht="42" customHeight="1" x14ac:dyDescent="0.3">
      <c r="A101" s="49"/>
      <c r="B101" s="50"/>
      <c r="C101" s="51" t="s">
        <v>0</v>
      </c>
      <c r="D101" s="129" t="s">
        <v>1</v>
      </c>
      <c r="E101" s="173" t="s">
        <v>270</v>
      </c>
      <c r="F101" s="173" t="s">
        <v>269</v>
      </c>
    </row>
    <row r="102" spans="1:6" ht="26.25" customHeight="1" x14ac:dyDescent="0.2">
      <c r="A102" s="52"/>
      <c r="B102" s="53"/>
      <c r="C102" s="54" t="s">
        <v>2</v>
      </c>
      <c r="D102" s="55">
        <f>F102-1</f>
        <v>2023</v>
      </c>
      <c r="E102" s="55">
        <f>F102</f>
        <v>2024</v>
      </c>
      <c r="F102" s="55">
        <f>Voreinstellungen!$B$5</f>
        <v>2024</v>
      </c>
    </row>
    <row r="103" spans="1:6" ht="30" customHeight="1" thickBot="1" x14ac:dyDescent="0.25">
      <c r="A103" s="95" t="s">
        <v>144</v>
      </c>
      <c r="B103" s="57"/>
      <c r="C103" s="58" t="s">
        <v>12</v>
      </c>
      <c r="D103" s="152" t="s">
        <v>196</v>
      </c>
      <c r="E103" s="152" t="s">
        <v>196</v>
      </c>
      <c r="F103" s="152" t="s">
        <v>196</v>
      </c>
    </row>
    <row r="104" spans="1:6" ht="30" customHeight="1" x14ac:dyDescent="0.2">
      <c r="B104" s="60">
        <v>1</v>
      </c>
      <c r="C104" s="2" t="s">
        <v>13</v>
      </c>
      <c r="D104" s="4"/>
      <c r="E104" s="4"/>
      <c r="F104" s="4"/>
    </row>
    <row r="105" spans="1:6" ht="30" customHeight="1" x14ac:dyDescent="0.2">
      <c r="B105" s="60">
        <v>2</v>
      </c>
      <c r="C105" s="2" t="s">
        <v>14</v>
      </c>
      <c r="D105" s="4"/>
      <c r="E105" s="4"/>
      <c r="F105" s="4"/>
    </row>
    <row r="106" spans="1:6" ht="30" customHeight="1" x14ac:dyDescent="0.2">
      <c r="B106" s="60">
        <v>11</v>
      </c>
      <c r="C106" s="2" t="s">
        <v>15</v>
      </c>
      <c r="D106" s="4"/>
      <c r="E106" s="4"/>
      <c r="F106" s="4"/>
    </row>
    <row r="107" spans="1:6" ht="30" customHeight="1" x14ac:dyDescent="0.2">
      <c r="B107" s="60">
        <v>12</v>
      </c>
      <c r="C107" s="2" t="s">
        <v>16</v>
      </c>
      <c r="D107" s="4"/>
      <c r="E107" s="4"/>
      <c r="F107" s="4"/>
    </row>
    <row r="108" spans="1:6" ht="30" customHeight="1" x14ac:dyDescent="0.2">
      <c r="B108" s="60">
        <v>30</v>
      </c>
      <c r="C108" s="68" t="s">
        <v>197</v>
      </c>
      <c r="D108" s="4"/>
      <c r="E108" s="4"/>
      <c r="F108" s="4"/>
    </row>
    <row r="109" spans="1:6" ht="30" customHeight="1" x14ac:dyDescent="0.2">
      <c r="B109" s="60">
        <v>31</v>
      </c>
      <c r="C109" s="68" t="s">
        <v>228</v>
      </c>
      <c r="D109" s="4"/>
      <c r="E109" s="4"/>
      <c r="F109" s="4"/>
    </row>
    <row r="110" spans="1:6" ht="30" customHeight="1" x14ac:dyDescent="0.2">
      <c r="B110" s="60">
        <v>32</v>
      </c>
      <c r="C110" s="2" t="s">
        <v>274</v>
      </c>
      <c r="D110" s="4"/>
      <c r="E110" s="4"/>
      <c r="F110" s="4"/>
    </row>
    <row r="111" spans="1:6" ht="30" customHeight="1" x14ac:dyDescent="0.2">
      <c r="B111" s="60">
        <v>41</v>
      </c>
      <c r="C111" s="2" t="s">
        <v>18</v>
      </c>
      <c r="D111" s="4"/>
      <c r="E111" s="4"/>
      <c r="F111" s="4"/>
    </row>
    <row r="112" spans="1:6" ht="30" customHeight="1" x14ac:dyDescent="0.2">
      <c r="B112" s="60">
        <v>42</v>
      </c>
      <c r="C112" s="2" t="s">
        <v>19</v>
      </c>
      <c r="D112" s="4"/>
      <c r="E112" s="4"/>
      <c r="F112" s="4"/>
    </row>
    <row r="113" spans="1:6" ht="30" customHeight="1" x14ac:dyDescent="0.2">
      <c r="B113" s="60">
        <v>50</v>
      </c>
      <c r="C113" s="2" t="s">
        <v>20</v>
      </c>
      <c r="D113" s="4"/>
      <c r="E113" s="4"/>
      <c r="F113" s="4"/>
    </row>
    <row r="114" spans="1:6" ht="30" customHeight="1" x14ac:dyDescent="0.2">
      <c r="B114" s="60">
        <v>52</v>
      </c>
      <c r="C114" s="2" t="s">
        <v>21</v>
      </c>
      <c r="D114" s="4"/>
      <c r="E114" s="4"/>
      <c r="F114" s="4"/>
    </row>
    <row r="115" spans="1:6" ht="30" customHeight="1" x14ac:dyDescent="0.2">
      <c r="B115" s="60">
        <v>60</v>
      </c>
      <c r="C115" s="2" t="s">
        <v>142</v>
      </c>
      <c r="D115" s="4"/>
      <c r="E115" s="4"/>
      <c r="F115" s="4"/>
    </row>
    <row r="116" spans="1:6" ht="30" customHeight="1" thickBot="1" x14ac:dyDescent="0.25">
      <c r="B116" s="60">
        <v>61</v>
      </c>
      <c r="C116" s="2" t="s">
        <v>143</v>
      </c>
      <c r="D116" s="96"/>
      <c r="E116" s="96"/>
      <c r="F116" s="96"/>
    </row>
    <row r="117" spans="1:6" ht="30" customHeight="1" thickTop="1" thickBot="1" x14ac:dyDescent="0.25">
      <c r="A117" s="62"/>
      <c r="B117" s="63"/>
      <c r="C117" s="64" t="s">
        <v>145</v>
      </c>
      <c r="D117" s="69">
        <f>SUM(D104:D116)</f>
        <v>0</v>
      </c>
      <c r="E117" s="69">
        <f>SUM(E104:E116)</f>
        <v>0</v>
      </c>
      <c r="F117" s="70">
        <f>SUM(F104:F116)</f>
        <v>0</v>
      </c>
    </row>
    <row r="118" spans="1:6" ht="30" customHeight="1" thickTop="1" thickBot="1" x14ac:dyDescent="0.25">
      <c r="A118" s="95" t="s">
        <v>146</v>
      </c>
      <c r="B118" s="57"/>
      <c r="C118" s="58" t="s">
        <v>147</v>
      </c>
      <c r="D118" s="59"/>
      <c r="E118" s="59"/>
      <c r="F118" s="59"/>
    </row>
    <row r="119" spans="1:6" ht="30" customHeight="1" x14ac:dyDescent="0.2">
      <c r="B119" s="60">
        <v>31</v>
      </c>
      <c r="C119" s="2" t="s">
        <v>229</v>
      </c>
      <c r="D119" s="4"/>
      <c r="E119" s="4"/>
      <c r="F119" s="4"/>
    </row>
    <row r="120" spans="1:6" ht="30" customHeight="1" x14ac:dyDescent="0.2">
      <c r="B120" s="60">
        <v>40</v>
      </c>
      <c r="C120" s="2" t="s">
        <v>148</v>
      </c>
      <c r="D120" s="4"/>
      <c r="E120" s="4"/>
      <c r="F120" s="4"/>
    </row>
    <row r="121" spans="1:6" ht="30" customHeight="1" x14ac:dyDescent="0.2">
      <c r="B121" s="60">
        <v>50</v>
      </c>
      <c r="C121" s="2" t="s">
        <v>149</v>
      </c>
      <c r="D121" s="4"/>
      <c r="E121" s="4"/>
      <c r="F121" s="4"/>
    </row>
    <row r="122" spans="1:6" ht="30" customHeight="1" thickBot="1" x14ac:dyDescent="0.25">
      <c r="D122" s="4"/>
      <c r="E122" s="4"/>
      <c r="F122" s="4"/>
    </row>
    <row r="123" spans="1:6" ht="30" customHeight="1" thickTop="1" thickBot="1" x14ac:dyDescent="0.25">
      <c r="A123" s="62"/>
      <c r="B123" s="63"/>
      <c r="C123" s="64" t="s">
        <v>150</v>
      </c>
      <c r="D123" s="69">
        <f>SUM(D119:D122)</f>
        <v>0</v>
      </c>
      <c r="E123" s="69">
        <f>SUM(E119:E122)</f>
        <v>0</v>
      </c>
      <c r="F123" s="70">
        <f>SUM(F119:F122)</f>
        <v>0</v>
      </c>
    </row>
    <row r="124" spans="1:6" ht="18.75" customHeight="1" thickTop="1" x14ac:dyDescent="0.2">
      <c r="A124" s="187" t="s">
        <v>179</v>
      </c>
      <c r="B124" s="187"/>
      <c r="C124" s="187"/>
      <c r="D124" s="187"/>
      <c r="E124" s="187"/>
      <c r="F124" s="187"/>
    </row>
    <row r="125" spans="1:6" ht="42" customHeight="1" x14ac:dyDescent="0.3">
      <c r="A125" s="49"/>
      <c r="B125" s="50"/>
      <c r="C125" s="51" t="s">
        <v>0</v>
      </c>
      <c r="D125" s="129" t="s">
        <v>1</v>
      </c>
      <c r="E125" s="173" t="s">
        <v>270</v>
      </c>
      <c r="F125" s="173" t="s">
        <v>269</v>
      </c>
    </row>
    <row r="126" spans="1:6" ht="26.25" customHeight="1" x14ac:dyDescent="0.2">
      <c r="A126" s="52"/>
      <c r="B126" s="53"/>
      <c r="C126" s="54" t="s">
        <v>2</v>
      </c>
      <c r="D126" s="55">
        <f>F126-1</f>
        <v>2023</v>
      </c>
      <c r="E126" s="55">
        <f>F126</f>
        <v>2024</v>
      </c>
      <c r="F126" s="55">
        <f>Voreinstellungen!$B$5</f>
        <v>2024</v>
      </c>
    </row>
    <row r="127" spans="1:6" ht="30" customHeight="1" thickBot="1" x14ac:dyDescent="0.25">
      <c r="A127" s="56">
        <v>4</v>
      </c>
      <c r="B127" s="57"/>
      <c r="C127" s="58" t="s">
        <v>23</v>
      </c>
      <c r="D127" s="152" t="s">
        <v>196</v>
      </c>
      <c r="E127" s="152" t="s">
        <v>196</v>
      </c>
      <c r="F127" s="152" t="s">
        <v>196</v>
      </c>
    </row>
    <row r="128" spans="1:6" ht="30" customHeight="1" x14ac:dyDescent="0.2">
      <c r="B128" s="60">
        <v>11</v>
      </c>
      <c r="C128" s="2" t="s">
        <v>15</v>
      </c>
      <c r="D128" s="4"/>
      <c r="E128" s="4"/>
      <c r="F128" s="4"/>
    </row>
    <row r="129" spans="1:6" ht="30" customHeight="1" x14ac:dyDescent="0.2">
      <c r="B129" s="60">
        <v>12</v>
      </c>
      <c r="C129" s="2" t="s">
        <v>16</v>
      </c>
      <c r="D129" s="4"/>
      <c r="E129" s="4"/>
      <c r="F129" s="4"/>
    </row>
    <row r="130" spans="1:6" ht="30" customHeight="1" x14ac:dyDescent="0.2">
      <c r="B130" s="60">
        <v>30</v>
      </c>
      <c r="C130" s="68" t="s">
        <v>197</v>
      </c>
      <c r="D130" s="4"/>
      <c r="E130" s="4"/>
      <c r="F130" s="4"/>
    </row>
    <row r="131" spans="1:6" ht="30" customHeight="1" x14ac:dyDescent="0.2">
      <c r="B131" s="60">
        <v>40</v>
      </c>
      <c r="C131" s="2" t="s">
        <v>17</v>
      </c>
      <c r="D131" s="4"/>
      <c r="E131" s="4"/>
      <c r="F131" s="4"/>
    </row>
    <row r="132" spans="1:6" ht="30" customHeight="1" x14ac:dyDescent="0.2">
      <c r="B132" s="60">
        <v>50</v>
      </c>
      <c r="C132" s="2" t="s">
        <v>20</v>
      </c>
      <c r="D132" s="4"/>
      <c r="E132" s="4"/>
      <c r="F132" s="4"/>
    </row>
    <row r="133" spans="1:6" ht="30" customHeight="1" x14ac:dyDescent="0.2">
      <c r="B133" s="60">
        <v>52</v>
      </c>
      <c r="C133" s="2" t="s">
        <v>21</v>
      </c>
      <c r="D133" s="4"/>
      <c r="E133" s="4"/>
      <c r="F133" s="4"/>
    </row>
    <row r="134" spans="1:6" ht="30" customHeight="1" x14ac:dyDescent="0.2">
      <c r="B134" s="60">
        <v>60</v>
      </c>
      <c r="C134" s="2" t="s">
        <v>142</v>
      </c>
      <c r="D134" s="4"/>
      <c r="E134" s="4"/>
      <c r="F134" s="4"/>
    </row>
    <row r="135" spans="1:6" ht="30" customHeight="1" x14ac:dyDescent="0.2">
      <c r="D135" s="4"/>
      <c r="E135" s="4"/>
      <c r="F135" s="4"/>
    </row>
    <row r="136" spans="1:6" ht="30" customHeight="1" thickBot="1" x14ac:dyDescent="0.25">
      <c r="D136" s="4"/>
      <c r="E136" s="4"/>
      <c r="F136" s="4"/>
    </row>
    <row r="137" spans="1:6" ht="30" customHeight="1" thickTop="1" thickBot="1" x14ac:dyDescent="0.25">
      <c r="A137" s="62"/>
      <c r="B137" s="71"/>
      <c r="C137" s="64" t="s">
        <v>24</v>
      </c>
      <c r="D137" s="69">
        <f>SUM(D128:D136)</f>
        <v>0</v>
      </c>
      <c r="E137" s="69">
        <f>SUM(E128:E136)</f>
        <v>0</v>
      </c>
      <c r="F137" s="70">
        <f>SUM(F128:F136)</f>
        <v>0</v>
      </c>
    </row>
    <row r="138" spans="1:6" ht="30" customHeight="1" thickTop="1" thickBot="1" x14ac:dyDescent="0.25">
      <c r="A138" s="56">
        <v>5</v>
      </c>
      <c r="B138" s="57"/>
      <c r="C138" s="58" t="s">
        <v>25</v>
      </c>
      <c r="D138" s="59"/>
      <c r="E138" s="59"/>
      <c r="F138" s="59"/>
    </row>
    <row r="139" spans="1:6" ht="30" customHeight="1" x14ac:dyDescent="0.2">
      <c r="B139" s="60">
        <v>11</v>
      </c>
      <c r="C139" s="2" t="s">
        <v>15</v>
      </c>
      <c r="D139" s="4"/>
      <c r="E139" s="4"/>
      <c r="F139" s="4"/>
    </row>
    <row r="140" spans="1:6" ht="30" customHeight="1" x14ac:dyDescent="0.2">
      <c r="B140" s="72">
        <v>12</v>
      </c>
      <c r="C140" s="2" t="s">
        <v>16</v>
      </c>
      <c r="D140" s="4"/>
      <c r="E140" s="4"/>
      <c r="F140" s="4"/>
    </row>
    <row r="141" spans="1:6" ht="30" customHeight="1" x14ac:dyDescent="0.2">
      <c r="B141" s="60">
        <v>30</v>
      </c>
      <c r="C141" s="68" t="s">
        <v>197</v>
      </c>
      <c r="D141" s="4"/>
      <c r="E141" s="4"/>
      <c r="F141" s="4"/>
    </row>
    <row r="142" spans="1:6" ht="30" customHeight="1" x14ac:dyDescent="0.2">
      <c r="B142" s="60">
        <v>31</v>
      </c>
      <c r="C142" s="2" t="s">
        <v>275</v>
      </c>
      <c r="D142" s="4"/>
      <c r="E142" s="4"/>
      <c r="F142" s="4"/>
    </row>
    <row r="143" spans="1:6" ht="30" customHeight="1" x14ac:dyDescent="0.2">
      <c r="B143" s="60">
        <v>50</v>
      </c>
      <c r="C143" s="2" t="s">
        <v>26</v>
      </c>
      <c r="D143" s="4"/>
      <c r="E143" s="4"/>
      <c r="F143" s="4"/>
    </row>
    <row r="144" spans="1:6" ht="30" customHeight="1" x14ac:dyDescent="0.2">
      <c r="B144" s="60">
        <v>51</v>
      </c>
      <c r="C144" s="2" t="s">
        <v>27</v>
      </c>
      <c r="D144" s="4"/>
      <c r="E144" s="4"/>
      <c r="F144" s="4"/>
    </row>
    <row r="145" spans="1:6" ht="30" customHeight="1" x14ac:dyDescent="0.2">
      <c r="B145" s="60">
        <v>52</v>
      </c>
      <c r="C145" s="2" t="s">
        <v>21</v>
      </c>
      <c r="D145" s="4"/>
      <c r="E145" s="4"/>
      <c r="F145" s="4"/>
    </row>
    <row r="146" spans="1:6" ht="30" customHeight="1" x14ac:dyDescent="0.2">
      <c r="B146" s="60">
        <v>60</v>
      </c>
      <c r="C146" s="2" t="s">
        <v>142</v>
      </c>
      <c r="D146" s="4"/>
      <c r="E146" s="4"/>
      <c r="F146" s="4"/>
    </row>
    <row r="147" spans="1:6" ht="30" customHeight="1" x14ac:dyDescent="0.2">
      <c r="D147" s="4"/>
      <c r="E147" s="4"/>
      <c r="F147" s="4"/>
    </row>
    <row r="148" spans="1:6" ht="30" customHeight="1" thickBot="1" x14ac:dyDescent="0.25">
      <c r="D148" s="4"/>
      <c r="E148" s="4"/>
      <c r="F148" s="4"/>
    </row>
    <row r="149" spans="1:6" ht="30" customHeight="1" thickTop="1" thickBot="1" x14ac:dyDescent="0.25">
      <c r="A149" s="62"/>
      <c r="B149" s="63"/>
      <c r="C149" s="64" t="s">
        <v>198</v>
      </c>
      <c r="D149" s="69">
        <f>SUM(D139:D148)</f>
        <v>0</v>
      </c>
      <c r="E149" s="69">
        <f>SUM(E139:E148)</f>
        <v>0</v>
      </c>
      <c r="F149" s="70">
        <f>SUM(F139:F148)</f>
        <v>0</v>
      </c>
    </row>
    <row r="150" spans="1:6" ht="17.25" customHeight="1" thickTop="1" x14ac:dyDescent="0.2">
      <c r="A150" s="187" t="s">
        <v>180</v>
      </c>
      <c r="B150" s="187"/>
      <c r="C150" s="187"/>
      <c r="D150" s="187"/>
      <c r="E150" s="187"/>
      <c r="F150" s="187"/>
    </row>
    <row r="151" spans="1:6" ht="42" customHeight="1" x14ac:dyDescent="0.3">
      <c r="A151" s="49"/>
      <c r="B151" s="50"/>
      <c r="C151" s="51" t="s">
        <v>0</v>
      </c>
      <c r="D151" s="129" t="s">
        <v>1</v>
      </c>
      <c r="E151" s="173" t="s">
        <v>270</v>
      </c>
      <c r="F151" s="173" t="s">
        <v>269</v>
      </c>
    </row>
    <row r="152" spans="1:6" ht="26.25" customHeight="1" x14ac:dyDescent="0.2">
      <c r="A152" s="52"/>
      <c r="B152" s="53"/>
      <c r="C152" s="54" t="s">
        <v>2</v>
      </c>
      <c r="D152" s="55">
        <f>F152-1</f>
        <v>2023</v>
      </c>
      <c r="E152" s="55">
        <f>F152</f>
        <v>2024</v>
      </c>
      <c r="F152" s="55">
        <f>Voreinstellungen!$B$5</f>
        <v>2024</v>
      </c>
    </row>
    <row r="153" spans="1:6" s="74" customFormat="1" ht="30" customHeight="1" thickBot="1" x14ac:dyDescent="0.25">
      <c r="A153" s="56">
        <v>6</v>
      </c>
      <c r="B153" s="57"/>
      <c r="C153" s="58" t="s">
        <v>28</v>
      </c>
      <c r="D153" s="152" t="s">
        <v>196</v>
      </c>
      <c r="E153" s="152" t="s">
        <v>196</v>
      </c>
      <c r="F153" s="152" t="s">
        <v>196</v>
      </c>
    </row>
    <row r="154" spans="1:6" ht="30" customHeight="1" x14ac:dyDescent="0.2">
      <c r="B154" s="60">
        <v>11</v>
      </c>
      <c r="C154" s="75" t="s">
        <v>15</v>
      </c>
      <c r="D154" s="3"/>
      <c r="E154" s="3"/>
      <c r="F154" s="3"/>
    </row>
    <row r="155" spans="1:6" ht="30" customHeight="1" x14ac:dyDescent="0.2">
      <c r="B155" s="60">
        <v>12</v>
      </c>
      <c r="C155" s="75" t="s">
        <v>16</v>
      </c>
      <c r="D155" s="3"/>
      <c r="E155" s="3"/>
      <c r="F155" s="3"/>
    </row>
    <row r="156" spans="1:6" ht="30" customHeight="1" x14ac:dyDescent="0.2">
      <c r="B156" s="60">
        <v>50</v>
      </c>
      <c r="C156" s="75" t="s">
        <v>29</v>
      </c>
      <c r="D156" s="3"/>
      <c r="E156" s="3"/>
      <c r="F156" s="3"/>
    </row>
    <row r="157" spans="1:6" ht="30" customHeight="1" x14ac:dyDescent="0.2">
      <c r="B157" s="60">
        <v>52</v>
      </c>
      <c r="C157" s="75" t="s">
        <v>10</v>
      </c>
      <c r="D157" s="3"/>
      <c r="E157" s="3"/>
      <c r="F157" s="3"/>
    </row>
    <row r="158" spans="1:6" ht="30" customHeight="1" x14ac:dyDescent="0.2">
      <c r="C158" s="75"/>
      <c r="D158" s="3"/>
      <c r="E158" s="3"/>
      <c r="F158" s="3"/>
    </row>
    <row r="159" spans="1:6" ht="30" customHeight="1" x14ac:dyDescent="0.2">
      <c r="C159" s="75"/>
      <c r="D159" s="3"/>
      <c r="E159" s="3"/>
      <c r="F159" s="3"/>
    </row>
    <row r="160" spans="1:6" ht="30" customHeight="1" thickBot="1" x14ac:dyDescent="0.25">
      <c r="C160" s="75"/>
      <c r="D160" s="3"/>
      <c r="E160" s="3"/>
      <c r="F160" s="3"/>
    </row>
    <row r="161" spans="1:6" ht="30" customHeight="1" thickTop="1" thickBot="1" x14ac:dyDescent="0.25">
      <c r="A161" s="62"/>
      <c r="B161" s="63"/>
      <c r="C161" s="64" t="s">
        <v>30</v>
      </c>
      <c r="D161" s="65">
        <f>SUM(D154:D160)</f>
        <v>0</v>
      </c>
      <c r="E161" s="65">
        <f>SUM(E154:E160)</f>
        <v>0</v>
      </c>
      <c r="F161" s="66">
        <f>SUM(F154:F160)</f>
        <v>0</v>
      </c>
    </row>
    <row r="162" spans="1:6" s="74" customFormat="1" ht="30" customHeight="1" thickTop="1" thickBot="1" x14ac:dyDescent="0.25">
      <c r="A162" s="56">
        <v>7</v>
      </c>
      <c r="B162" s="57"/>
      <c r="C162" s="58" t="s">
        <v>31</v>
      </c>
      <c r="D162" s="73"/>
      <c r="E162" s="73"/>
      <c r="F162" s="73"/>
    </row>
    <row r="163" spans="1:6" ht="30" customHeight="1" x14ac:dyDescent="0.2">
      <c r="B163" s="60">
        <v>3</v>
      </c>
      <c r="C163" s="75" t="s">
        <v>32</v>
      </c>
      <c r="D163" s="3"/>
      <c r="E163" s="3"/>
      <c r="F163" s="3"/>
    </row>
    <row r="164" spans="1:6" ht="30" customHeight="1" x14ac:dyDescent="0.2">
      <c r="B164" s="60">
        <v>11</v>
      </c>
      <c r="C164" s="75" t="s">
        <v>33</v>
      </c>
      <c r="D164" s="3"/>
      <c r="E164" s="3"/>
      <c r="F164" s="3"/>
    </row>
    <row r="165" spans="1:6" ht="30" customHeight="1" x14ac:dyDescent="0.2">
      <c r="B165" s="60">
        <v>41</v>
      </c>
      <c r="C165" s="75" t="s">
        <v>34</v>
      </c>
      <c r="D165" s="3"/>
      <c r="E165" s="3"/>
      <c r="F165" s="3"/>
    </row>
    <row r="166" spans="1:6" ht="30" customHeight="1" x14ac:dyDescent="0.2">
      <c r="B166" s="60">
        <v>45</v>
      </c>
      <c r="C166" s="75" t="s">
        <v>35</v>
      </c>
      <c r="D166" s="3">
        <f t="shared" ref="D166:F166" si="0">D311</f>
        <v>0</v>
      </c>
      <c r="E166" s="3">
        <f t="shared" si="0"/>
        <v>0</v>
      </c>
      <c r="F166" s="3">
        <f t="shared" si="0"/>
        <v>0</v>
      </c>
    </row>
    <row r="167" spans="1:6" ht="30" customHeight="1" x14ac:dyDescent="0.2">
      <c r="B167" s="60">
        <v>46</v>
      </c>
      <c r="C167" s="75" t="s">
        <v>230</v>
      </c>
      <c r="D167" s="3"/>
      <c r="E167" s="3"/>
      <c r="F167" s="3"/>
    </row>
    <row r="168" spans="1:6" ht="30" customHeight="1" x14ac:dyDescent="0.2">
      <c r="B168" s="72">
        <v>50</v>
      </c>
      <c r="C168" s="2" t="s">
        <v>231</v>
      </c>
      <c r="D168" s="3"/>
      <c r="E168" s="3"/>
      <c r="F168" s="3"/>
    </row>
    <row r="169" spans="1:6" ht="30" customHeight="1" x14ac:dyDescent="0.2">
      <c r="B169" s="60">
        <v>52</v>
      </c>
      <c r="C169" s="75" t="s">
        <v>10</v>
      </c>
      <c r="D169" s="3"/>
      <c r="E169" s="3"/>
      <c r="F169" s="3"/>
    </row>
    <row r="170" spans="1:6" ht="30" customHeight="1" x14ac:dyDescent="0.2">
      <c r="B170" s="60">
        <v>90</v>
      </c>
      <c r="C170" s="75" t="s">
        <v>42</v>
      </c>
      <c r="D170" s="3"/>
      <c r="E170" s="3"/>
      <c r="F170" s="3"/>
    </row>
    <row r="171" spans="1:6" ht="30" customHeight="1" x14ac:dyDescent="0.2">
      <c r="B171" s="60">
        <v>91</v>
      </c>
      <c r="C171" s="75" t="s">
        <v>36</v>
      </c>
      <c r="D171" s="3"/>
      <c r="E171" s="3"/>
      <c r="F171" s="3"/>
    </row>
    <row r="172" spans="1:6" ht="30" customHeight="1" x14ac:dyDescent="0.2">
      <c r="B172" s="60">
        <v>92</v>
      </c>
      <c r="C172" s="75" t="s">
        <v>41</v>
      </c>
      <c r="D172" s="3"/>
      <c r="E172" s="3"/>
      <c r="F172" s="3"/>
    </row>
    <row r="173" spans="1:6" ht="30" customHeight="1" x14ac:dyDescent="0.2">
      <c r="C173" s="75"/>
      <c r="D173" s="3"/>
      <c r="E173" s="3"/>
      <c r="F173" s="3"/>
    </row>
    <row r="174" spans="1:6" ht="30" customHeight="1" thickBot="1" x14ac:dyDescent="0.25">
      <c r="C174" s="75"/>
      <c r="D174" s="3"/>
      <c r="E174" s="3"/>
      <c r="F174" s="3"/>
    </row>
    <row r="175" spans="1:6" ht="30" customHeight="1" thickTop="1" thickBot="1" x14ac:dyDescent="0.25">
      <c r="A175" s="62"/>
      <c r="B175" s="63"/>
      <c r="C175" s="64" t="s">
        <v>37</v>
      </c>
      <c r="D175" s="65">
        <f>SUM(D163:D174)</f>
        <v>0</v>
      </c>
      <c r="E175" s="65">
        <f>SUM(E163:E174)</f>
        <v>0</v>
      </c>
      <c r="F175" s="66">
        <f>SUM(F163:F174)</f>
        <v>0</v>
      </c>
    </row>
    <row r="176" spans="1:6" ht="15.75" customHeight="1" thickTop="1" x14ac:dyDescent="0.2">
      <c r="A176" s="187" t="s">
        <v>181</v>
      </c>
      <c r="B176" s="187"/>
      <c r="C176" s="187"/>
      <c r="D176" s="187"/>
      <c r="E176" s="187"/>
      <c r="F176" s="187"/>
    </row>
    <row r="177" spans="1:6" ht="42" customHeight="1" x14ac:dyDescent="0.3">
      <c r="A177" s="49"/>
      <c r="B177" s="50"/>
      <c r="C177" s="51" t="s">
        <v>0</v>
      </c>
      <c r="D177" s="129" t="s">
        <v>1</v>
      </c>
      <c r="E177" s="173" t="s">
        <v>270</v>
      </c>
      <c r="F177" s="173" t="s">
        <v>269</v>
      </c>
    </row>
    <row r="178" spans="1:6" ht="26.25" customHeight="1" x14ac:dyDescent="0.2">
      <c r="A178" s="52"/>
      <c r="B178" s="53"/>
      <c r="C178" s="54" t="s">
        <v>2</v>
      </c>
      <c r="D178" s="55">
        <f>F178-1</f>
        <v>2023</v>
      </c>
      <c r="E178" s="55">
        <f>F178</f>
        <v>2024</v>
      </c>
      <c r="F178" s="55">
        <f>Voreinstellungen!$B$5</f>
        <v>2024</v>
      </c>
    </row>
    <row r="179" spans="1:6" ht="30" customHeight="1" thickBot="1" x14ac:dyDescent="0.25">
      <c r="A179" s="56">
        <v>9</v>
      </c>
      <c r="B179" s="57"/>
      <c r="C179" s="58" t="s">
        <v>38</v>
      </c>
      <c r="D179" s="152" t="s">
        <v>196</v>
      </c>
      <c r="E179" s="152" t="s">
        <v>196</v>
      </c>
      <c r="F179" s="152" t="s">
        <v>196</v>
      </c>
    </row>
    <row r="180" spans="1:6" ht="30" customHeight="1" x14ac:dyDescent="0.2">
      <c r="B180" s="60">
        <v>0</v>
      </c>
      <c r="C180" s="2" t="s">
        <v>73</v>
      </c>
      <c r="D180" s="76"/>
      <c r="E180" s="76"/>
      <c r="F180" s="76"/>
    </row>
    <row r="181" spans="1:6" ht="30" customHeight="1" x14ac:dyDescent="0.2">
      <c r="B181" s="60">
        <v>19</v>
      </c>
      <c r="C181" s="2" t="s">
        <v>39</v>
      </c>
      <c r="D181" s="3"/>
      <c r="E181" s="3"/>
      <c r="F181" s="3"/>
    </row>
    <row r="182" spans="1:6" ht="30" customHeight="1" x14ac:dyDescent="0.2">
      <c r="B182" s="60">
        <v>20</v>
      </c>
      <c r="C182" s="2" t="s">
        <v>239</v>
      </c>
      <c r="D182" s="3"/>
      <c r="E182" s="3"/>
      <c r="F182" s="3"/>
    </row>
    <row r="183" spans="1:6" ht="30" customHeight="1" x14ac:dyDescent="0.2">
      <c r="B183" s="60">
        <v>21</v>
      </c>
      <c r="C183" s="2" t="s">
        <v>240</v>
      </c>
      <c r="D183" s="3"/>
      <c r="E183" s="3"/>
      <c r="F183" s="3"/>
    </row>
    <row r="184" spans="1:6" ht="30" customHeight="1" x14ac:dyDescent="0.2">
      <c r="B184" s="60">
        <v>22</v>
      </c>
      <c r="C184" s="2" t="s">
        <v>241</v>
      </c>
      <c r="D184" s="3"/>
      <c r="E184" s="3"/>
      <c r="F184" s="3"/>
    </row>
    <row r="185" spans="1:6" ht="30" customHeight="1" x14ac:dyDescent="0.2">
      <c r="B185" s="60">
        <v>24</v>
      </c>
      <c r="C185" s="2" t="s">
        <v>242</v>
      </c>
      <c r="D185" s="3"/>
      <c r="E185" s="3"/>
      <c r="F185" s="3"/>
    </row>
    <row r="186" spans="1:6" ht="30" customHeight="1" x14ac:dyDescent="0.2">
      <c r="B186" s="60">
        <v>25</v>
      </c>
      <c r="C186" s="2" t="s">
        <v>243</v>
      </c>
      <c r="D186" s="3"/>
      <c r="E186" s="3"/>
      <c r="F186" s="3"/>
    </row>
    <row r="187" spans="1:6" ht="30" customHeight="1" x14ac:dyDescent="0.2">
      <c r="B187" s="60">
        <v>26</v>
      </c>
      <c r="C187" s="2" t="s">
        <v>244</v>
      </c>
      <c r="D187" s="3"/>
      <c r="E187" s="3"/>
      <c r="F187" s="3"/>
    </row>
    <row r="188" spans="1:6" ht="30" customHeight="1" x14ac:dyDescent="0.2">
      <c r="B188" s="60">
        <v>40</v>
      </c>
      <c r="C188" s="2" t="s">
        <v>40</v>
      </c>
      <c r="D188" s="3"/>
      <c r="E188" s="3"/>
      <c r="F188" s="3"/>
    </row>
    <row r="189" spans="1:6" ht="30" customHeight="1" x14ac:dyDescent="0.2">
      <c r="D189" s="3"/>
      <c r="E189" s="3"/>
      <c r="F189" s="3"/>
    </row>
    <row r="190" spans="1:6" ht="30" customHeight="1" x14ac:dyDescent="0.2">
      <c r="B190" s="60">
        <v>61</v>
      </c>
      <c r="C190" s="2" t="s">
        <v>232</v>
      </c>
      <c r="D190" s="3"/>
      <c r="E190" s="3"/>
      <c r="F190" s="3"/>
    </row>
    <row r="191" spans="1:6" ht="30" customHeight="1" x14ac:dyDescent="0.2">
      <c r="B191" s="60">
        <v>62</v>
      </c>
      <c r="C191" s="2" t="s">
        <v>233</v>
      </c>
      <c r="D191" s="3"/>
      <c r="E191" s="3"/>
      <c r="F191" s="3"/>
    </row>
    <row r="192" spans="1:6" ht="30" customHeight="1" x14ac:dyDescent="0.2">
      <c r="B192" s="60">
        <v>63</v>
      </c>
      <c r="C192" s="2" t="s">
        <v>233</v>
      </c>
      <c r="D192" s="3"/>
      <c r="E192" s="3"/>
      <c r="F192" s="3"/>
    </row>
    <row r="193" spans="1:6" ht="30" customHeight="1" x14ac:dyDescent="0.2">
      <c r="B193" s="60">
        <v>64</v>
      </c>
      <c r="C193" s="2" t="s">
        <v>233</v>
      </c>
      <c r="D193" s="3"/>
      <c r="E193" s="3"/>
      <c r="F193" s="3"/>
    </row>
    <row r="194" spans="1:6" ht="30" customHeight="1" x14ac:dyDescent="0.2">
      <c r="D194" s="3"/>
      <c r="E194" s="3"/>
      <c r="F194" s="3"/>
    </row>
    <row r="195" spans="1:6" ht="30" customHeight="1" x14ac:dyDescent="0.2">
      <c r="B195" s="60">
        <v>80</v>
      </c>
      <c r="C195" s="2" t="s">
        <v>41</v>
      </c>
      <c r="D195" s="3"/>
      <c r="E195" s="3"/>
      <c r="F195" s="3"/>
    </row>
    <row r="196" spans="1:6" ht="30" customHeight="1" x14ac:dyDescent="0.2">
      <c r="B196" s="60">
        <v>81</v>
      </c>
      <c r="C196" s="2" t="s">
        <v>6</v>
      </c>
      <c r="D196" s="3"/>
      <c r="E196" s="3"/>
      <c r="F196" s="3"/>
    </row>
    <row r="197" spans="1:6" ht="30" customHeight="1" x14ac:dyDescent="0.2">
      <c r="B197" s="60">
        <v>90</v>
      </c>
      <c r="C197" s="2" t="s">
        <v>42</v>
      </c>
      <c r="D197" s="3"/>
      <c r="E197" s="3"/>
      <c r="F197" s="3"/>
    </row>
    <row r="198" spans="1:6" ht="30" customHeight="1" x14ac:dyDescent="0.2">
      <c r="B198" s="60">
        <v>92</v>
      </c>
      <c r="C198" s="2" t="s">
        <v>43</v>
      </c>
      <c r="D198" s="3"/>
      <c r="E198" s="3"/>
      <c r="F198" s="3"/>
    </row>
    <row r="199" spans="1:6" ht="30" customHeight="1" x14ac:dyDescent="0.2">
      <c r="D199" s="3"/>
      <c r="E199" s="3"/>
      <c r="F199" s="3"/>
    </row>
    <row r="200" spans="1:6" ht="30" customHeight="1" thickBot="1" x14ac:dyDescent="0.25">
      <c r="B200" s="60">
        <v>99</v>
      </c>
      <c r="C200" s="2" t="s">
        <v>63</v>
      </c>
      <c r="D200" s="3"/>
      <c r="E200" s="3"/>
      <c r="F200" s="3"/>
    </row>
    <row r="201" spans="1:6" ht="30" customHeight="1" thickTop="1" thickBot="1" x14ac:dyDescent="0.25">
      <c r="A201" s="62"/>
      <c r="B201" s="63"/>
      <c r="C201" s="64" t="s">
        <v>45</v>
      </c>
      <c r="D201" s="65">
        <f>SUM(D180:D200)</f>
        <v>0</v>
      </c>
      <c r="E201" s="65">
        <f>SUM(E180:E200)</f>
        <v>0</v>
      </c>
      <c r="F201" s="66">
        <f>SUM(F180:F200)</f>
        <v>0</v>
      </c>
    </row>
    <row r="202" spans="1:6" ht="18" customHeight="1" thickTop="1" x14ac:dyDescent="0.2">
      <c r="A202" s="187" t="s">
        <v>182</v>
      </c>
      <c r="B202" s="187"/>
      <c r="C202" s="187"/>
      <c r="D202" s="187"/>
      <c r="E202" s="187"/>
      <c r="F202" s="187"/>
    </row>
    <row r="203" spans="1:6" ht="40.5" customHeight="1" x14ac:dyDescent="0.3">
      <c r="A203" s="77"/>
      <c r="B203" s="50"/>
      <c r="C203" s="51" t="s">
        <v>46</v>
      </c>
      <c r="D203" s="129" t="s">
        <v>1</v>
      </c>
      <c r="E203" s="173" t="s">
        <v>270</v>
      </c>
      <c r="F203" s="173" t="s">
        <v>269</v>
      </c>
    </row>
    <row r="204" spans="1:6" ht="36" customHeight="1" x14ac:dyDescent="0.2">
      <c r="A204" s="78"/>
      <c r="B204" s="79"/>
      <c r="C204" s="54" t="s">
        <v>2</v>
      </c>
      <c r="D204" s="55">
        <f>F204-1</f>
        <v>2023</v>
      </c>
      <c r="E204" s="55">
        <f>F204</f>
        <v>2024</v>
      </c>
      <c r="F204" s="55">
        <f>Voreinstellungen!$B$5</f>
        <v>2024</v>
      </c>
    </row>
    <row r="205" spans="1:6" ht="30" customHeight="1" thickBot="1" x14ac:dyDescent="0.25">
      <c r="A205" s="56">
        <v>1</v>
      </c>
      <c r="B205" s="57"/>
      <c r="C205" s="58" t="s">
        <v>3</v>
      </c>
      <c r="D205" s="174" t="s">
        <v>196</v>
      </c>
      <c r="E205" s="174" t="s">
        <v>196</v>
      </c>
      <c r="F205" s="174" t="s">
        <v>196</v>
      </c>
    </row>
    <row r="206" spans="1:6" ht="30" customHeight="1" x14ac:dyDescent="0.2">
      <c r="A206" s="2"/>
      <c r="B206" s="60">
        <v>14</v>
      </c>
      <c r="C206" s="2" t="s">
        <v>47</v>
      </c>
      <c r="D206" s="41"/>
      <c r="E206" s="61"/>
      <c r="F206" s="41"/>
    </row>
    <row r="207" spans="1:6" ht="30" customHeight="1" x14ac:dyDescent="0.2">
      <c r="A207" s="2"/>
      <c r="B207" s="60">
        <v>15</v>
      </c>
      <c r="C207" s="2" t="s">
        <v>48</v>
      </c>
      <c r="D207" s="41"/>
      <c r="E207" s="61"/>
      <c r="F207" s="41"/>
    </row>
    <row r="208" spans="1:6" ht="30" customHeight="1" x14ac:dyDescent="0.2">
      <c r="A208" s="2"/>
      <c r="B208" s="60">
        <v>16</v>
      </c>
      <c r="C208" s="2" t="s">
        <v>52</v>
      </c>
      <c r="D208" s="41"/>
      <c r="E208" s="61"/>
      <c r="F208" s="41"/>
    </row>
    <row r="209" spans="1:6" ht="30" customHeight="1" x14ac:dyDescent="0.2">
      <c r="A209" s="2"/>
      <c r="B209" s="60">
        <v>17</v>
      </c>
      <c r="C209" s="2" t="s">
        <v>49</v>
      </c>
      <c r="D209" s="41"/>
      <c r="E209" s="61"/>
      <c r="F209" s="41"/>
    </row>
    <row r="210" spans="1:6" ht="30" customHeight="1" x14ac:dyDescent="0.2">
      <c r="A210" s="2"/>
      <c r="B210" s="60">
        <v>18</v>
      </c>
      <c r="C210" s="2" t="s">
        <v>50</v>
      </c>
      <c r="D210" s="41"/>
      <c r="E210" s="61"/>
      <c r="F210" s="41"/>
    </row>
    <row r="211" spans="1:6" ht="30" customHeight="1" x14ac:dyDescent="0.2">
      <c r="A211" s="2"/>
      <c r="B211" s="60">
        <v>19</v>
      </c>
      <c r="C211" s="2" t="s">
        <v>151</v>
      </c>
      <c r="D211" s="41"/>
      <c r="E211" s="61"/>
      <c r="F211" s="41"/>
    </row>
    <row r="212" spans="1:6" ht="30" customHeight="1" x14ac:dyDescent="0.2">
      <c r="A212" s="2"/>
      <c r="B212" s="60">
        <v>20</v>
      </c>
      <c r="C212" s="2" t="s">
        <v>51</v>
      </c>
      <c r="D212" s="41"/>
      <c r="E212" s="61"/>
      <c r="F212" s="41"/>
    </row>
    <row r="213" spans="1:6" ht="30" customHeight="1" thickBot="1" x14ac:dyDescent="0.25">
      <c r="A213" s="2"/>
      <c r="B213" s="60">
        <v>90</v>
      </c>
      <c r="C213" s="2" t="s">
        <v>276</v>
      </c>
      <c r="D213" s="41"/>
      <c r="E213" s="61"/>
      <c r="F213" s="41"/>
    </row>
    <row r="214" spans="1:6" ht="30" customHeight="1" thickTop="1" thickBot="1" x14ac:dyDescent="0.25">
      <c r="A214" s="62"/>
      <c r="B214" s="63"/>
      <c r="C214" s="64" t="s">
        <v>4</v>
      </c>
      <c r="D214" s="65">
        <f>SUM(D206:D213)</f>
        <v>0</v>
      </c>
      <c r="E214" s="65">
        <f>SUM(E206:E213)</f>
        <v>0</v>
      </c>
      <c r="F214" s="66">
        <f>SUM(F206:F213)</f>
        <v>0</v>
      </c>
    </row>
    <row r="215" spans="1:6" ht="30" customHeight="1" thickTop="1" thickBot="1" x14ac:dyDescent="0.25">
      <c r="A215" s="56">
        <v>2</v>
      </c>
      <c r="B215" s="57"/>
      <c r="C215" s="58" t="s">
        <v>5</v>
      </c>
      <c r="D215" s="59"/>
      <c r="E215" s="59"/>
      <c r="F215" s="59"/>
    </row>
    <row r="216" spans="1:6" ht="30" customHeight="1" x14ac:dyDescent="0.2">
      <c r="B216" s="60">
        <v>24</v>
      </c>
      <c r="C216" s="2" t="s">
        <v>152</v>
      </c>
      <c r="D216" s="3"/>
      <c r="E216" s="3"/>
      <c r="F216" s="3"/>
    </row>
    <row r="217" spans="1:6" ht="30" customHeight="1" x14ac:dyDescent="0.2">
      <c r="B217" s="60">
        <v>25</v>
      </c>
      <c r="C217" s="2" t="s">
        <v>52</v>
      </c>
      <c r="D217" s="41"/>
      <c r="E217" s="41"/>
      <c r="F217" s="41"/>
    </row>
    <row r="218" spans="1:6" ht="30" customHeight="1" x14ac:dyDescent="0.2">
      <c r="B218" s="60">
        <v>26</v>
      </c>
      <c r="C218" s="2" t="s">
        <v>50</v>
      </c>
      <c r="D218" s="41"/>
      <c r="E218" s="41"/>
      <c r="F218" s="41"/>
    </row>
    <row r="219" spans="1:6" ht="30" customHeight="1" x14ac:dyDescent="0.2">
      <c r="B219" s="60">
        <v>27</v>
      </c>
      <c r="C219" s="2" t="s">
        <v>254</v>
      </c>
      <c r="D219" s="41"/>
      <c r="E219" s="41"/>
      <c r="F219" s="41"/>
    </row>
    <row r="220" spans="1:6" ht="30" customHeight="1" x14ac:dyDescent="0.2">
      <c r="B220" s="60">
        <v>28</v>
      </c>
      <c r="C220" s="2" t="s">
        <v>53</v>
      </c>
      <c r="D220" s="41"/>
      <c r="E220" s="41"/>
      <c r="F220" s="41"/>
    </row>
    <row r="221" spans="1:6" ht="30" customHeight="1" x14ac:dyDescent="0.2">
      <c r="B221" s="60">
        <v>29</v>
      </c>
      <c r="C221" s="2" t="s">
        <v>277</v>
      </c>
      <c r="D221" s="41"/>
      <c r="E221" s="41"/>
      <c r="F221" s="41"/>
    </row>
    <row r="222" spans="1:6" ht="30" customHeight="1" x14ac:dyDescent="0.2">
      <c r="B222" s="60">
        <v>50</v>
      </c>
      <c r="C222" s="2" t="s">
        <v>54</v>
      </c>
      <c r="D222" s="41"/>
      <c r="E222" s="41"/>
      <c r="F222" s="41"/>
    </row>
    <row r="223" spans="1:6" ht="30" customHeight="1" x14ac:dyDescent="0.2">
      <c r="B223" s="60">
        <v>80</v>
      </c>
      <c r="C223" s="2" t="s">
        <v>153</v>
      </c>
      <c r="D223" s="41"/>
      <c r="E223" s="41"/>
      <c r="F223" s="41"/>
    </row>
    <row r="224" spans="1:6" ht="30" customHeight="1" x14ac:dyDescent="0.2">
      <c r="B224" s="60">
        <v>90</v>
      </c>
      <c r="C224" s="2" t="s">
        <v>278</v>
      </c>
      <c r="D224" s="41"/>
      <c r="E224" s="41"/>
      <c r="F224" s="41"/>
    </row>
    <row r="225" spans="1:6" ht="30" customHeight="1" x14ac:dyDescent="0.2">
      <c r="B225" s="60">
        <v>91</v>
      </c>
      <c r="D225" s="41"/>
      <c r="E225" s="41"/>
      <c r="F225" s="41"/>
    </row>
    <row r="226" spans="1:6" ht="30" customHeight="1" thickBot="1" x14ac:dyDescent="0.25">
      <c r="B226" s="2"/>
      <c r="D226" s="41"/>
      <c r="E226" s="41"/>
      <c r="F226" s="41"/>
    </row>
    <row r="227" spans="1:6" ht="30" customHeight="1" thickTop="1" thickBot="1" x14ac:dyDescent="0.25">
      <c r="A227" s="62"/>
      <c r="B227" s="63"/>
      <c r="C227" s="64" t="s">
        <v>11</v>
      </c>
      <c r="D227" s="65">
        <f>SUM(D216:D226)</f>
        <v>0</v>
      </c>
      <c r="E227" s="65">
        <f>SUM(E216:E226)</f>
        <v>0</v>
      </c>
      <c r="F227" s="66">
        <f>SUM(F216:F226)</f>
        <v>0</v>
      </c>
    </row>
    <row r="228" spans="1:6" ht="18.75" customHeight="1" thickTop="1" x14ac:dyDescent="0.2">
      <c r="A228" s="187" t="s">
        <v>183</v>
      </c>
      <c r="B228" s="187"/>
      <c r="C228" s="187"/>
      <c r="D228" s="187"/>
      <c r="E228" s="187"/>
      <c r="F228" s="187"/>
    </row>
    <row r="229" spans="1:6" ht="40.5" customHeight="1" x14ac:dyDescent="0.3">
      <c r="A229" s="77"/>
      <c r="B229" s="50"/>
      <c r="C229" s="51" t="s">
        <v>46</v>
      </c>
      <c r="D229" s="129" t="s">
        <v>1</v>
      </c>
      <c r="E229" s="173" t="s">
        <v>270</v>
      </c>
      <c r="F229" s="173" t="s">
        <v>269</v>
      </c>
    </row>
    <row r="230" spans="1:6" ht="36" customHeight="1" x14ac:dyDescent="0.2">
      <c r="A230" s="78"/>
      <c r="B230" s="79"/>
      <c r="C230" s="54" t="s">
        <v>2</v>
      </c>
      <c r="D230" s="55">
        <f>F230-1</f>
        <v>2023</v>
      </c>
      <c r="E230" s="55">
        <f>F230</f>
        <v>2024</v>
      </c>
      <c r="F230" s="55">
        <f>Voreinstellungen!$B$5</f>
        <v>2024</v>
      </c>
    </row>
    <row r="231" spans="1:6" ht="38.25" customHeight="1" thickBot="1" x14ac:dyDescent="0.25">
      <c r="A231" s="97" t="s">
        <v>144</v>
      </c>
      <c r="B231" s="57"/>
      <c r="C231" s="80" t="s">
        <v>133</v>
      </c>
      <c r="D231" s="174" t="s">
        <v>196</v>
      </c>
      <c r="E231" s="174" t="s">
        <v>196</v>
      </c>
      <c r="F231" s="174" t="s">
        <v>196</v>
      </c>
    </row>
    <row r="232" spans="1:6" ht="26.1" customHeight="1" x14ac:dyDescent="0.2">
      <c r="A232" s="81"/>
      <c r="B232" s="82">
        <v>31</v>
      </c>
      <c r="C232" s="83" t="s">
        <v>157</v>
      </c>
      <c r="D232" s="41"/>
      <c r="E232" s="41"/>
      <c r="F232" s="41"/>
    </row>
    <row r="233" spans="1:6" ht="26.1" customHeight="1" x14ac:dyDescent="0.2">
      <c r="A233" s="81"/>
      <c r="B233" s="82">
        <v>32</v>
      </c>
      <c r="C233" s="83" t="s">
        <v>234</v>
      </c>
      <c r="D233" s="41"/>
      <c r="E233" s="41"/>
      <c r="F233" s="41"/>
    </row>
    <row r="234" spans="1:6" ht="26.1" customHeight="1" x14ac:dyDescent="0.2">
      <c r="A234" s="81"/>
      <c r="B234" s="82">
        <v>33</v>
      </c>
      <c r="C234" s="83" t="s">
        <v>217</v>
      </c>
      <c r="D234" s="3"/>
      <c r="E234" s="3"/>
      <c r="F234" s="3"/>
    </row>
    <row r="235" spans="1:6" ht="26.1" customHeight="1" x14ac:dyDescent="0.2">
      <c r="A235" s="81"/>
      <c r="B235" s="82">
        <v>34</v>
      </c>
      <c r="C235" s="83" t="s">
        <v>218</v>
      </c>
      <c r="D235" s="3"/>
      <c r="E235" s="3"/>
      <c r="F235" s="3"/>
    </row>
    <row r="236" spans="1:6" ht="26.1" customHeight="1" x14ac:dyDescent="0.2">
      <c r="A236" s="81"/>
      <c r="B236" s="82">
        <v>35</v>
      </c>
      <c r="C236" s="83" t="s">
        <v>31</v>
      </c>
      <c r="D236" s="3">
        <f>D311-D273</f>
        <v>0</v>
      </c>
      <c r="E236" s="3">
        <f>E311-E273</f>
        <v>0</v>
      </c>
      <c r="F236" s="3">
        <f>F311-F273</f>
        <v>0</v>
      </c>
    </row>
    <row r="237" spans="1:6" ht="30" customHeight="1" x14ac:dyDescent="0.2">
      <c r="A237" s="81"/>
      <c r="B237" s="82">
        <v>36</v>
      </c>
      <c r="C237" s="83"/>
      <c r="D237" s="3"/>
      <c r="E237" s="3"/>
      <c r="F237" s="3"/>
    </row>
    <row r="238" spans="1:6" ht="30" customHeight="1" x14ac:dyDescent="0.2">
      <c r="A238" s="81"/>
      <c r="B238" s="60">
        <v>37</v>
      </c>
      <c r="D238" s="3"/>
      <c r="E238" s="3"/>
      <c r="F238" s="3"/>
    </row>
    <row r="239" spans="1:6" ht="30" customHeight="1" thickBot="1" x14ac:dyDescent="0.25">
      <c r="A239" s="81"/>
      <c r="C239" s="83"/>
      <c r="D239" s="85"/>
      <c r="E239" s="85"/>
      <c r="F239" s="85"/>
    </row>
    <row r="240" spans="1:6" ht="30" customHeight="1" thickTop="1" thickBot="1" x14ac:dyDescent="0.25">
      <c r="A240" s="62"/>
      <c r="B240" s="63"/>
      <c r="C240" s="86" t="s">
        <v>154</v>
      </c>
      <c r="D240" s="65">
        <f>SUM(D232:D239)</f>
        <v>0</v>
      </c>
      <c r="E240" s="65">
        <f>SUM(E232:E239)</f>
        <v>0</v>
      </c>
      <c r="F240" s="66">
        <f>SUM(F232:F239)</f>
        <v>0</v>
      </c>
    </row>
    <row r="241" spans="1:6" ht="30" customHeight="1" thickTop="1" x14ac:dyDescent="0.2">
      <c r="A241" s="81"/>
      <c r="C241" s="83" t="s">
        <v>155</v>
      </c>
      <c r="D241" s="41"/>
      <c r="E241" s="41"/>
      <c r="F241" s="41"/>
    </row>
    <row r="242" spans="1:6" ht="30" customHeight="1" x14ac:dyDescent="0.2">
      <c r="A242" s="81"/>
      <c r="B242" s="60">
        <v>90</v>
      </c>
      <c r="C242" s="2" t="s">
        <v>55</v>
      </c>
      <c r="D242" s="3"/>
      <c r="E242" s="3"/>
      <c r="F242" s="3"/>
    </row>
    <row r="243" spans="1:6" ht="24" customHeight="1" x14ac:dyDescent="0.2">
      <c r="A243" s="81"/>
      <c r="B243" s="82">
        <v>91</v>
      </c>
      <c r="C243" s="83" t="s">
        <v>219</v>
      </c>
      <c r="D243" s="3"/>
      <c r="E243" s="3"/>
      <c r="F243" s="3"/>
    </row>
    <row r="244" spans="1:6" ht="24" customHeight="1" x14ac:dyDescent="0.2">
      <c r="A244" s="81"/>
      <c r="B244" s="82">
        <v>92</v>
      </c>
      <c r="C244" s="83"/>
      <c r="D244" s="3"/>
      <c r="E244" s="3"/>
      <c r="F244" s="3"/>
    </row>
    <row r="245" spans="1:6" ht="24" customHeight="1" x14ac:dyDescent="0.2">
      <c r="A245" s="81"/>
      <c r="B245" s="82">
        <v>93</v>
      </c>
      <c r="C245" s="83" t="s">
        <v>235</v>
      </c>
      <c r="D245" s="3"/>
      <c r="E245" s="3"/>
      <c r="F245" s="3"/>
    </row>
    <row r="246" spans="1:6" ht="24" customHeight="1" x14ac:dyDescent="0.2">
      <c r="A246" s="81"/>
      <c r="B246" s="82">
        <v>95</v>
      </c>
      <c r="C246" s="83"/>
      <c r="D246" s="3"/>
      <c r="E246" s="3"/>
      <c r="F246" s="3"/>
    </row>
    <row r="247" spans="1:6" ht="24" customHeight="1" thickBot="1" x14ac:dyDescent="0.25">
      <c r="A247" s="81"/>
      <c r="B247" s="82"/>
      <c r="C247" s="83"/>
      <c r="D247" s="3"/>
      <c r="E247" s="3"/>
      <c r="F247" s="3"/>
    </row>
    <row r="248" spans="1:6" ht="30" customHeight="1" thickTop="1" thickBot="1" x14ac:dyDescent="0.25">
      <c r="A248" s="62"/>
      <c r="B248" s="63"/>
      <c r="C248" s="86" t="s">
        <v>22</v>
      </c>
      <c r="D248" s="65">
        <f>SUM(D240:D247)</f>
        <v>0</v>
      </c>
      <c r="E248" s="65">
        <f>SUM(E240:E247)</f>
        <v>0</v>
      </c>
      <c r="F248" s="66">
        <f>SUM(F240:F247)</f>
        <v>0</v>
      </c>
    </row>
    <row r="249" spans="1:6" ht="30" customHeight="1" thickTop="1" thickBot="1" x14ac:dyDescent="0.25">
      <c r="A249" s="100" t="s">
        <v>146</v>
      </c>
      <c r="B249" s="92"/>
      <c r="C249" s="101" t="s">
        <v>156</v>
      </c>
      <c r="D249" s="102"/>
      <c r="E249" s="102"/>
      <c r="F249" s="102"/>
    </row>
    <row r="250" spans="1:6" ht="30" customHeight="1" x14ac:dyDescent="0.2">
      <c r="B250" s="60">
        <v>31</v>
      </c>
      <c r="C250" s="83" t="s">
        <v>157</v>
      </c>
      <c r="D250" s="41"/>
      <c r="E250" s="41"/>
      <c r="F250" s="41"/>
    </row>
    <row r="251" spans="1:6" ht="30" customHeight="1" x14ac:dyDescent="0.2">
      <c r="B251" s="60">
        <v>32</v>
      </c>
      <c r="C251" s="83" t="s">
        <v>56</v>
      </c>
      <c r="D251" s="41"/>
      <c r="E251" s="41"/>
      <c r="F251" s="41"/>
    </row>
    <row r="252" spans="1:6" ht="30" customHeight="1" x14ac:dyDescent="0.2">
      <c r="B252" s="60">
        <v>33</v>
      </c>
      <c r="C252" s="83" t="s">
        <v>220</v>
      </c>
      <c r="D252" s="41"/>
      <c r="E252" s="41"/>
      <c r="F252" s="41"/>
    </row>
    <row r="253" spans="1:6" ht="30" customHeight="1" x14ac:dyDescent="0.2">
      <c r="B253" s="60">
        <v>34</v>
      </c>
      <c r="C253" s="2" t="s">
        <v>218</v>
      </c>
      <c r="D253" s="85">
        <v>0</v>
      </c>
      <c r="E253" s="85">
        <v>0</v>
      </c>
      <c r="F253" s="85">
        <v>0</v>
      </c>
    </row>
    <row r="254" spans="1:6" ht="30" customHeight="1" x14ac:dyDescent="0.2">
      <c r="B254" s="60">
        <v>35</v>
      </c>
      <c r="C254" s="2" t="s">
        <v>31</v>
      </c>
      <c r="D254" s="84"/>
      <c r="E254" s="85"/>
      <c r="F254" s="85"/>
    </row>
    <row r="255" spans="1:6" ht="30" customHeight="1" thickBot="1" x14ac:dyDescent="0.25">
      <c r="A255" s="81"/>
      <c r="B255" s="82">
        <v>98</v>
      </c>
      <c r="C255" s="83" t="s">
        <v>236</v>
      </c>
      <c r="D255" s="85"/>
      <c r="E255" s="85"/>
      <c r="F255" s="85"/>
    </row>
    <row r="256" spans="1:6" ht="30" customHeight="1" thickTop="1" thickBot="1" x14ac:dyDescent="0.25">
      <c r="A256" s="62"/>
      <c r="B256" s="63"/>
      <c r="C256" s="64" t="s">
        <v>150</v>
      </c>
      <c r="D256" s="65">
        <f>SUM(D250:D255)</f>
        <v>0</v>
      </c>
      <c r="E256" s="65">
        <f>SUM(E250:E255)</f>
        <v>0</v>
      </c>
      <c r="F256" s="66">
        <f>SUM(F250:F255)</f>
        <v>0</v>
      </c>
    </row>
    <row r="257" spans="1:6" ht="15.75" customHeight="1" thickTop="1" x14ac:dyDescent="0.2">
      <c r="A257" s="187" t="s">
        <v>184</v>
      </c>
      <c r="B257" s="187"/>
      <c r="C257" s="187"/>
      <c r="D257" s="187"/>
      <c r="E257" s="187"/>
      <c r="F257" s="187"/>
    </row>
    <row r="258" spans="1:6" ht="40.5" customHeight="1" x14ac:dyDescent="0.3">
      <c r="A258" s="77"/>
      <c r="B258" s="50"/>
      <c r="C258" s="51" t="s">
        <v>46</v>
      </c>
      <c r="D258" s="129" t="s">
        <v>1</v>
      </c>
      <c r="E258" s="173" t="s">
        <v>270</v>
      </c>
      <c r="F258" s="173" t="s">
        <v>269</v>
      </c>
    </row>
    <row r="259" spans="1:6" ht="36" customHeight="1" x14ac:dyDescent="0.2">
      <c r="A259" s="78"/>
      <c r="B259" s="79"/>
      <c r="C259" s="54" t="s">
        <v>2</v>
      </c>
      <c r="D259" s="55">
        <f>F259-1</f>
        <v>2023</v>
      </c>
      <c r="E259" s="55">
        <f>F259</f>
        <v>2024</v>
      </c>
      <c r="F259" s="55">
        <f>Voreinstellungen!$B$5</f>
        <v>2024</v>
      </c>
    </row>
    <row r="260" spans="1:6" ht="39.75" customHeight="1" thickBot="1" x14ac:dyDescent="0.25">
      <c r="A260" s="56">
        <v>4</v>
      </c>
      <c r="B260" s="57"/>
      <c r="C260" s="103" t="s">
        <v>158</v>
      </c>
      <c r="D260" s="174" t="s">
        <v>196</v>
      </c>
      <c r="E260" s="174" t="s">
        <v>196</v>
      </c>
      <c r="F260" s="174" t="s">
        <v>196</v>
      </c>
    </row>
    <row r="261" spans="1:6" ht="30" customHeight="1" x14ac:dyDescent="0.2">
      <c r="A261" s="81"/>
      <c r="B261" s="82">
        <v>31</v>
      </c>
      <c r="C261" s="83" t="s">
        <v>157</v>
      </c>
      <c r="D261" s="41"/>
      <c r="E261" s="41"/>
      <c r="F261" s="41"/>
    </row>
    <row r="262" spans="1:6" ht="30" customHeight="1" x14ac:dyDescent="0.2">
      <c r="A262" s="81"/>
      <c r="B262" s="82">
        <v>32</v>
      </c>
      <c r="C262" s="83" t="s">
        <v>56</v>
      </c>
      <c r="D262" s="3"/>
      <c r="E262" s="3"/>
      <c r="F262" s="3"/>
    </row>
    <row r="263" spans="1:6" ht="30" customHeight="1" x14ac:dyDescent="0.2">
      <c r="A263" s="81"/>
      <c r="B263" s="82">
        <v>33</v>
      </c>
      <c r="C263" s="83" t="s">
        <v>220</v>
      </c>
      <c r="D263" s="3"/>
      <c r="E263" s="3"/>
      <c r="F263" s="3"/>
    </row>
    <row r="264" spans="1:6" ht="30" customHeight="1" x14ac:dyDescent="0.2">
      <c r="A264" s="81"/>
      <c r="B264" s="82">
        <v>34</v>
      </c>
      <c r="C264" s="83" t="s">
        <v>218</v>
      </c>
      <c r="D264" s="3"/>
      <c r="E264" s="3"/>
      <c r="F264" s="3"/>
    </row>
    <row r="265" spans="1:6" ht="30" customHeight="1" x14ac:dyDescent="0.2">
      <c r="A265" s="81"/>
      <c r="B265" s="82">
        <v>35</v>
      </c>
      <c r="C265" s="83" t="s">
        <v>31</v>
      </c>
      <c r="D265" s="3"/>
      <c r="E265" s="3"/>
      <c r="F265" s="3"/>
    </row>
    <row r="266" spans="1:6" ht="30" customHeight="1" thickBot="1" x14ac:dyDescent="0.25">
      <c r="A266" s="81"/>
      <c r="B266" s="82">
        <v>37</v>
      </c>
      <c r="C266" s="83" t="s">
        <v>159</v>
      </c>
      <c r="D266" s="3"/>
      <c r="E266" s="3"/>
      <c r="F266" s="3"/>
    </row>
    <row r="267" spans="1:6" ht="30" customHeight="1" thickTop="1" thickBot="1" x14ac:dyDescent="0.25">
      <c r="A267" s="62"/>
      <c r="B267" s="63"/>
      <c r="C267" s="86" t="s">
        <v>200</v>
      </c>
      <c r="D267" s="65">
        <f>SUM(D261:D266)</f>
        <v>0</v>
      </c>
      <c r="E267" s="65">
        <f>SUM(E261:E266)</f>
        <v>0</v>
      </c>
      <c r="F267" s="66">
        <f>SUM(F261:F266)</f>
        <v>0</v>
      </c>
    </row>
    <row r="268" spans="1:6" ht="39.75" customHeight="1" thickTop="1" x14ac:dyDescent="0.2">
      <c r="A268" s="81"/>
      <c r="B268" s="98">
        <v>80</v>
      </c>
      <c r="C268" s="83" t="s">
        <v>160</v>
      </c>
      <c r="D268" s="3"/>
      <c r="E268" s="3"/>
      <c r="F268" s="3"/>
    </row>
    <row r="269" spans="1:6" ht="30" customHeight="1" x14ac:dyDescent="0.2">
      <c r="A269" s="81"/>
      <c r="B269" s="82">
        <v>90</v>
      </c>
      <c r="C269" s="2" t="s">
        <v>155</v>
      </c>
      <c r="D269" s="41"/>
      <c r="E269" s="41"/>
      <c r="F269" s="41"/>
    </row>
    <row r="270" spans="1:6" ht="30" customHeight="1" thickBot="1" x14ac:dyDescent="0.25">
      <c r="A270" s="81"/>
      <c r="B270" s="82">
        <v>98</v>
      </c>
      <c r="C270" s="83" t="s">
        <v>236</v>
      </c>
      <c r="D270" s="3"/>
      <c r="E270" s="3"/>
      <c r="F270" s="3"/>
    </row>
    <row r="271" spans="1:6" ht="30" customHeight="1" thickTop="1" thickBot="1" x14ac:dyDescent="0.25">
      <c r="A271" s="62"/>
      <c r="B271" s="63"/>
      <c r="C271" s="86" t="s">
        <v>24</v>
      </c>
      <c r="D271" s="65">
        <f>SUM(D267:D270)</f>
        <v>0</v>
      </c>
      <c r="E271" s="65">
        <f>SUM(E267:E270)</f>
        <v>0</v>
      </c>
      <c r="F271" s="66">
        <f>SUM(F267:F270)</f>
        <v>0</v>
      </c>
    </row>
    <row r="272" spans="1:6" ht="30" customHeight="1" thickTop="1" thickBot="1" x14ac:dyDescent="0.25">
      <c r="A272" s="87">
        <v>5</v>
      </c>
      <c r="B272" s="88"/>
      <c r="C272" s="104" t="s">
        <v>161</v>
      </c>
      <c r="D272" s="89"/>
      <c r="E272" s="89"/>
      <c r="F272" s="89"/>
    </row>
    <row r="273" spans="1:6" ht="30" customHeight="1" x14ac:dyDescent="0.2">
      <c r="A273" s="81"/>
      <c r="B273" s="82">
        <v>31</v>
      </c>
      <c r="C273" s="2" t="s">
        <v>256</v>
      </c>
      <c r="D273" s="3"/>
      <c r="E273" s="3"/>
      <c r="F273" s="3"/>
    </row>
    <row r="274" spans="1:6" ht="30" customHeight="1" x14ac:dyDescent="0.2">
      <c r="A274" s="81"/>
      <c r="B274" s="82">
        <v>32</v>
      </c>
      <c r="C274" s="2" t="s">
        <v>162</v>
      </c>
      <c r="D274" s="41"/>
      <c r="E274" s="41"/>
      <c r="F274" s="41"/>
    </row>
    <row r="275" spans="1:6" ht="30" customHeight="1" x14ac:dyDescent="0.2">
      <c r="A275" s="81"/>
      <c r="B275" s="82">
        <v>50</v>
      </c>
      <c r="C275" s="2" t="s">
        <v>163</v>
      </c>
      <c r="D275" s="41"/>
      <c r="E275" s="41"/>
      <c r="F275" s="41"/>
    </row>
    <row r="276" spans="1:6" ht="30" customHeight="1" x14ac:dyDescent="0.2">
      <c r="A276" s="81"/>
      <c r="B276" s="82">
        <v>60</v>
      </c>
      <c r="C276" s="83" t="s">
        <v>199</v>
      </c>
      <c r="D276" s="3"/>
      <c r="E276" s="3"/>
      <c r="F276" s="3"/>
    </row>
    <row r="277" spans="1:6" ht="30" customHeight="1" x14ac:dyDescent="0.2">
      <c r="A277" s="81"/>
      <c r="B277" s="82">
        <v>70</v>
      </c>
      <c r="C277" s="2" t="s">
        <v>55</v>
      </c>
      <c r="D277" s="41"/>
      <c r="E277" s="41"/>
      <c r="F277" s="41"/>
    </row>
    <row r="278" spans="1:6" ht="30" customHeight="1" thickBot="1" x14ac:dyDescent="0.25">
      <c r="D278" s="41"/>
      <c r="E278" s="41"/>
      <c r="F278" s="41"/>
    </row>
    <row r="279" spans="1:6" ht="30" customHeight="1" thickTop="1" thickBot="1" x14ac:dyDescent="0.25">
      <c r="A279" s="62"/>
      <c r="B279" s="63"/>
      <c r="C279" s="86" t="s">
        <v>200</v>
      </c>
      <c r="D279" s="65">
        <f>SUM(D273:D278)</f>
        <v>0</v>
      </c>
      <c r="E279" s="65">
        <f>SUM(E273:E278)</f>
        <v>0</v>
      </c>
      <c r="F279" s="66">
        <f>SUM(F273:F278)</f>
        <v>0</v>
      </c>
    </row>
    <row r="280" spans="1:6" ht="30" customHeight="1" thickTop="1" x14ac:dyDescent="0.2">
      <c r="B280" s="60">
        <v>90</v>
      </c>
      <c r="C280" s="83" t="s">
        <v>155</v>
      </c>
      <c r="D280" s="41"/>
      <c r="E280" s="41"/>
      <c r="F280" s="41"/>
    </row>
    <row r="281" spans="1:6" ht="30" customHeight="1" thickBot="1" x14ac:dyDescent="0.25">
      <c r="B281" s="60">
        <v>98</v>
      </c>
      <c r="C281" s="2" t="s">
        <v>255</v>
      </c>
      <c r="D281" s="3"/>
      <c r="E281" s="3"/>
      <c r="F281" s="41"/>
    </row>
    <row r="282" spans="1:6" ht="30" customHeight="1" thickTop="1" thickBot="1" x14ac:dyDescent="0.25">
      <c r="A282" s="62"/>
      <c r="B282" s="63"/>
      <c r="C282" s="86" t="s">
        <v>201</v>
      </c>
      <c r="D282" s="65">
        <f>SUM(D280:D281)</f>
        <v>0</v>
      </c>
      <c r="E282" s="65">
        <f>SUM(E280:E281)</f>
        <v>0</v>
      </c>
      <c r="F282" s="65">
        <f>SUM(F280:F281)</f>
        <v>0</v>
      </c>
    </row>
    <row r="283" spans="1:6" ht="30" customHeight="1" thickTop="1" thickBot="1" x14ac:dyDescent="0.25">
      <c r="A283" s="62"/>
      <c r="B283" s="63"/>
      <c r="C283" s="64" t="s">
        <v>202</v>
      </c>
      <c r="D283" s="65">
        <f>D279+D282</f>
        <v>0</v>
      </c>
      <c r="E283" s="65">
        <f>E279+E282</f>
        <v>0</v>
      </c>
      <c r="F283" s="66">
        <f>F279+F282</f>
        <v>0</v>
      </c>
    </row>
    <row r="284" spans="1:6" ht="16.5" customHeight="1" thickTop="1" x14ac:dyDescent="0.2">
      <c r="A284" s="187" t="s">
        <v>185</v>
      </c>
      <c r="B284" s="187"/>
      <c r="C284" s="187"/>
      <c r="D284" s="187"/>
      <c r="E284" s="187"/>
      <c r="F284" s="187"/>
    </row>
    <row r="285" spans="1:6" ht="40.5" customHeight="1" x14ac:dyDescent="0.3">
      <c r="A285" s="77"/>
      <c r="B285" s="50"/>
      <c r="C285" s="51" t="s">
        <v>46</v>
      </c>
      <c r="D285" s="129" t="s">
        <v>1</v>
      </c>
      <c r="E285" s="173" t="s">
        <v>270</v>
      </c>
      <c r="F285" s="173" t="s">
        <v>269</v>
      </c>
    </row>
    <row r="286" spans="1:6" ht="36" customHeight="1" x14ac:dyDescent="0.2">
      <c r="A286" s="78"/>
      <c r="B286" s="79"/>
      <c r="C286" s="54" t="s">
        <v>2</v>
      </c>
      <c r="D286" s="55">
        <f>F286-1</f>
        <v>2023</v>
      </c>
      <c r="E286" s="55">
        <f>F286</f>
        <v>2024</v>
      </c>
      <c r="F286" s="55">
        <f>Voreinstellungen!$B$5</f>
        <v>2024</v>
      </c>
    </row>
    <row r="287" spans="1:6" ht="30" customHeight="1" thickBot="1" x14ac:dyDescent="0.25">
      <c r="A287" s="56">
        <v>6</v>
      </c>
      <c r="B287" s="57"/>
      <c r="C287" s="58" t="s">
        <v>28</v>
      </c>
      <c r="D287" s="174" t="s">
        <v>196</v>
      </c>
      <c r="E287" s="174" t="s">
        <v>196</v>
      </c>
      <c r="F287" s="174" t="s">
        <v>196</v>
      </c>
    </row>
    <row r="288" spans="1:6" ht="30" customHeight="1" x14ac:dyDescent="0.2">
      <c r="B288" s="60">
        <v>44</v>
      </c>
      <c r="C288" s="2" t="s">
        <v>57</v>
      </c>
      <c r="D288" s="41"/>
      <c r="E288" s="41"/>
      <c r="F288" s="41"/>
    </row>
    <row r="289" spans="1:6" ht="30" customHeight="1" x14ac:dyDescent="0.2">
      <c r="B289" s="60">
        <v>90</v>
      </c>
      <c r="C289" s="2" t="s">
        <v>58</v>
      </c>
      <c r="D289" s="41"/>
      <c r="E289" s="41"/>
      <c r="F289" s="41"/>
    </row>
    <row r="290" spans="1:6" ht="30" customHeight="1" x14ac:dyDescent="0.2">
      <c r="D290" s="3"/>
      <c r="E290" s="3"/>
      <c r="F290" s="3"/>
    </row>
    <row r="291" spans="1:6" ht="30" customHeight="1" x14ac:dyDescent="0.2">
      <c r="D291" s="3"/>
      <c r="E291" s="3"/>
      <c r="F291" s="3"/>
    </row>
    <row r="292" spans="1:6" ht="30" customHeight="1" x14ac:dyDescent="0.2">
      <c r="D292" s="3"/>
      <c r="E292" s="3"/>
      <c r="F292" s="3"/>
    </row>
    <row r="293" spans="1:6" ht="30" customHeight="1" x14ac:dyDescent="0.2">
      <c r="D293" s="3"/>
      <c r="E293" s="3"/>
      <c r="F293" s="3"/>
    </row>
    <row r="294" spans="1:6" ht="30" customHeight="1" thickBot="1" x14ac:dyDescent="0.25">
      <c r="D294" s="90"/>
      <c r="E294" s="90"/>
      <c r="F294" s="90"/>
    </row>
    <row r="295" spans="1:6" ht="30" customHeight="1" thickTop="1" thickBot="1" x14ac:dyDescent="0.25">
      <c r="A295" s="62"/>
      <c r="B295" s="63"/>
      <c r="C295" s="64" t="s">
        <v>30</v>
      </c>
      <c r="D295" s="65">
        <f>SUM(D289)</f>
        <v>0</v>
      </c>
      <c r="E295" s="65">
        <f>SUM(E289)</f>
        <v>0</v>
      </c>
      <c r="F295" s="66">
        <f>SUM(F289)</f>
        <v>0</v>
      </c>
    </row>
    <row r="296" spans="1:6" ht="30" customHeight="1" thickTop="1" thickBot="1" x14ac:dyDescent="0.25">
      <c r="A296" s="56">
        <v>7</v>
      </c>
      <c r="B296" s="57"/>
      <c r="C296" s="58" t="s">
        <v>31</v>
      </c>
      <c r="D296" s="59"/>
      <c r="E296" s="59"/>
      <c r="F296" s="59"/>
    </row>
    <row r="297" spans="1:6" ht="30" customHeight="1" x14ac:dyDescent="0.2">
      <c r="B297" s="60">
        <v>31</v>
      </c>
      <c r="C297" s="2" t="s">
        <v>245</v>
      </c>
      <c r="D297" s="3"/>
      <c r="E297" s="3"/>
      <c r="F297" s="3"/>
    </row>
    <row r="298" spans="1:6" ht="30" customHeight="1" x14ac:dyDescent="0.2">
      <c r="B298" s="60">
        <v>32</v>
      </c>
      <c r="C298" s="2" t="s">
        <v>56</v>
      </c>
      <c r="D298" s="41"/>
      <c r="E298" s="41"/>
      <c r="F298" s="41"/>
    </row>
    <row r="299" spans="1:6" ht="30" customHeight="1" x14ac:dyDescent="0.2">
      <c r="B299" s="60">
        <v>50</v>
      </c>
      <c r="C299" s="2" t="s">
        <v>59</v>
      </c>
      <c r="D299" s="41"/>
      <c r="E299" s="41"/>
      <c r="F299" s="41"/>
    </row>
    <row r="300" spans="1:6" ht="30" customHeight="1" x14ac:dyDescent="0.2">
      <c r="B300" s="60">
        <v>52</v>
      </c>
      <c r="C300" s="2" t="s">
        <v>279</v>
      </c>
      <c r="D300" s="3"/>
      <c r="E300" s="3"/>
      <c r="F300" s="3"/>
    </row>
    <row r="301" spans="1:6" ht="30" customHeight="1" x14ac:dyDescent="0.2">
      <c r="B301" s="60">
        <v>60</v>
      </c>
      <c r="C301" s="2" t="s">
        <v>60</v>
      </c>
      <c r="D301" s="3"/>
      <c r="E301" s="3"/>
      <c r="F301" s="3"/>
    </row>
    <row r="302" spans="1:6" ht="30" customHeight="1" x14ac:dyDescent="0.2">
      <c r="B302" s="60">
        <v>70</v>
      </c>
      <c r="C302" s="2" t="s">
        <v>61</v>
      </c>
      <c r="D302" s="3"/>
      <c r="E302" s="3"/>
      <c r="F302" s="3"/>
    </row>
    <row r="303" spans="1:6" ht="30" customHeight="1" x14ac:dyDescent="0.2">
      <c r="B303" s="60">
        <v>71</v>
      </c>
      <c r="C303" s="2" t="s">
        <v>62</v>
      </c>
      <c r="D303" s="3"/>
      <c r="E303" s="3"/>
      <c r="F303" s="3"/>
    </row>
    <row r="304" spans="1:6" ht="30" customHeight="1" x14ac:dyDescent="0.2">
      <c r="B304" s="60">
        <v>80</v>
      </c>
      <c r="C304" s="2" t="s">
        <v>251</v>
      </c>
      <c r="D304" s="3"/>
      <c r="E304" s="3"/>
      <c r="F304" s="3"/>
    </row>
    <row r="305" spans="1:6" ht="30" customHeight="1" x14ac:dyDescent="0.2">
      <c r="B305" s="60">
        <v>90</v>
      </c>
      <c r="C305" s="2" t="s">
        <v>257</v>
      </c>
      <c r="D305" s="3"/>
      <c r="E305" s="3"/>
      <c r="F305" s="3"/>
    </row>
    <row r="306" spans="1:6" ht="30" customHeight="1" x14ac:dyDescent="0.2">
      <c r="B306" s="60">
        <v>91</v>
      </c>
      <c r="C306" s="2" t="s">
        <v>221</v>
      </c>
      <c r="D306" s="3"/>
      <c r="E306" s="3"/>
      <c r="F306" s="3"/>
    </row>
    <row r="307" spans="1:6" ht="30" customHeight="1" x14ac:dyDescent="0.2">
      <c r="B307" s="60">
        <v>92</v>
      </c>
      <c r="C307" s="2" t="s">
        <v>222</v>
      </c>
      <c r="D307" s="3"/>
      <c r="E307" s="3"/>
      <c r="F307" s="3"/>
    </row>
    <row r="308" spans="1:6" ht="30" customHeight="1" x14ac:dyDescent="0.2">
      <c r="B308" s="60">
        <v>93</v>
      </c>
      <c r="C308" s="2" t="s">
        <v>223</v>
      </c>
      <c r="D308" s="3"/>
      <c r="E308" s="3"/>
      <c r="F308" s="3"/>
    </row>
    <row r="309" spans="1:6" ht="30" customHeight="1" x14ac:dyDescent="0.2">
      <c r="B309" s="60">
        <v>98</v>
      </c>
      <c r="C309" s="2" t="s">
        <v>255</v>
      </c>
      <c r="D309" s="3"/>
      <c r="E309" s="3"/>
      <c r="F309" s="3"/>
    </row>
    <row r="310" spans="1:6" ht="30" customHeight="1" thickBot="1" x14ac:dyDescent="0.25">
      <c r="B310" s="60">
        <v>99</v>
      </c>
      <c r="C310" s="2" t="s">
        <v>63</v>
      </c>
      <c r="D310" s="90"/>
      <c r="E310" s="90"/>
      <c r="F310" s="90"/>
    </row>
    <row r="311" spans="1:6" ht="30" customHeight="1" thickTop="1" thickBot="1" x14ac:dyDescent="0.25">
      <c r="A311" s="62"/>
      <c r="B311" s="63"/>
      <c r="C311" s="64" t="s">
        <v>37</v>
      </c>
      <c r="D311" s="65">
        <f>SUM(D297:D310)</f>
        <v>0</v>
      </c>
      <c r="E311" s="65">
        <f>SUM(E297:E310)</f>
        <v>0</v>
      </c>
      <c r="F311" s="65">
        <f>SUM(F297:F310)</f>
        <v>0</v>
      </c>
    </row>
    <row r="312" spans="1:6" ht="18" customHeight="1" thickTop="1" x14ac:dyDescent="0.2">
      <c r="A312" s="187" t="s">
        <v>186</v>
      </c>
      <c r="B312" s="187"/>
      <c r="C312" s="187"/>
      <c r="D312" s="187"/>
      <c r="E312" s="187"/>
      <c r="F312" s="188"/>
    </row>
    <row r="313" spans="1:6" ht="40.5" customHeight="1" x14ac:dyDescent="0.3">
      <c r="A313" s="77"/>
      <c r="B313" s="50"/>
      <c r="C313" s="51" t="s">
        <v>46</v>
      </c>
      <c r="D313" s="129" t="s">
        <v>1</v>
      </c>
      <c r="E313" s="173" t="s">
        <v>270</v>
      </c>
      <c r="F313" s="173" t="s">
        <v>269</v>
      </c>
    </row>
    <row r="314" spans="1:6" ht="36" customHeight="1" x14ac:dyDescent="0.2">
      <c r="A314" s="78"/>
      <c r="B314" s="79"/>
      <c r="C314" s="54" t="s">
        <v>2</v>
      </c>
      <c r="D314" s="55">
        <f>F314-1</f>
        <v>2023</v>
      </c>
      <c r="E314" s="55">
        <f>F314</f>
        <v>2024</v>
      </c>
      <c r="F314" s="55">
        <f>Voreinstellungen!$B$5</f>
        <v>2024</v>
      </c>
    </row>
    <row r="315" spans="1:6" ht="30" customHeight="1" thickBot="1" x14ac:dyDescent="0.25">
      <c r="A315" s="56">
        <v>9</v>
      </c>
      <c r="B315" s="57"/>
      <c r="C315" s="58" t="s">
        <v>38</v>
      </c>
      <c r="D315" s="174" t="s">
        <v>196</v>
      </c>
      <c r="E315" s="174" t="s">
        <v>196</v>
      </c>
      <c r="F315" s="174" t="s">
        <v>196</v>
      </c>
    </row>
    <row r="316" spans="1:6" ht="30" customHeight="1" x14ac:dyDescent="0.2">
      <c r="B316" s="165" t="s">
        <v>237</v>
      </c>
      <c r="C316" s="2" t="s">
        <v>82</v>
      </c>
      <c r="D316" s="41"/>
      <c r="E316" s="41"/>
      <c r="F316" s="41"/>
    </row>
    <row r="317" spans="1:6" ht="30" customHeight="1" x14ac:dyDescent="0.2">
      <c r="B317" s="72">
        <v>26</v>
      </c>
      <c r="C317" s="2" t="s">
        <v>164</v>
      </c>
      <c r="D317" s="41"/>
      <c r="E317" s="41"/>
      <c r="F317" s="41"/>
    </row>
    <row r="318" spans="1:6" ht="30" customHeight="1" x14ac:dyDescent="0.2">
      <c r="B318" s="72">
        <v>27</v>
      </c>
      <c r="C318" s="2" t="s">
        <v>224</v>
      </c>
      <c r="D318" s="41"/>
      <c r="E318" s="41"/>
      <c r="F318" s="41"/>
    </row>
    <row r="319" spans="1:6" ht="30" customHeight="1" x14ac:dyDescent="0.2">
      <c r="B319" s="72">
        <v>28</v>
      </c>
      <c r="C319" s="2" t="s">
        <v>165</v>
      </c>
      <c r="D319" s="3"/>
      <c r="E319" s="3"/>
      <c r="F319" s="3"/>
    </row>
    <row r="320" spans="1:6" ht="30" customHeight="1" x14ac:dyDescent="0.2">
      <c r="B320" s="72"/>
      <c r="D320" s="41"/>
      <c r="E320" s="41"/>
      <c r="F320" s="41"/>
    </row>
    <row r="321" spans="2:6" ht="30" customHeight="1" x14ac:dyDescent="0.2">
      <c r="B321" s="72">
        <v>30</v>
      </c>
      <c r="C321" s="2" t="s">
        <v>69</v>
      </c>
      <c r="D321" s="41"/>
      <c r="E321" s="41"/>
      <c r="F321" s="41"/>
    </row>
    <row r="322" spans="2:6" ht="30" customHeight="1" x14ac:dyDescent="0.2">
      <c r="B322" s="60">
        <v>61</v>
      </c>
      <c r="C322" s="2" t="s">
        <v>227</v>
      </c>
      <c r="D322" s="41"/>
      <c r="E322" s="41"/>
      <c r="F322" s="41"/>
    </row>
    <row r="323" spans="2:6" ht="30" customHeight="1" x14ac:dyDescent="0.2">
      <c r="B323" s="60">
        <v>62</v>
      </c>
      <c r="C323" s="2" t="s">
        <v>225</v>
      </c>
      <c r="D323" s="41"/>
      <c r="E323" s="41"/>
      <c r="F323" s="41"/>
    </row>
    <row r="324" spans="2:6" ht="30" customHeight="1" x14ac:dyDescent="0.2">
      <c r="B324" s="60">
        <v>63</v>
      </c>
      <c r="C324" s="2" t="s">
        <v>225</v>
      </c>
      <c r="D324" s="41"/>
      <c r="E324" s="41"/>
      <c r="F324" s="41"/>
    </row>
    <row r="325" spans="2:6" ht="30" customHeight="1" x14ac:dyDescent="0.2">
      <c r="B325" s="60">
        <v>64</v>
      </c>
      <c r="C325" s="2" t="s">
        <v>225</v>
      </c>
      <c r="D325" s="41"/>
      <c r="E325" s="41"/>
      <c r="F325" s="41"/>
    </row>
    <row r="326" spans="2:6" ht="30" customHeight="1" x14ac:dyDescent="0.2">
      <c r="D326" s="41"/>
      <c r="E326" s="41"/>
      <c r="F326" s="41"/>
    </row>
    <row r="327" spans="2:6" ht="30" customHeight="1" x14ac:dyDescent="0.2">
      <c r="B327" s="60">
        <v>81</v>
      </c>
      <c r="C327" s="2" t="s">
        <v>64</v>
      </c>
      <c r="D327" s="41"/>
      <c r="E327" s="41"/>
      <c r="F327" s="41"/>
    </row>
    <row r="328" spans="2:6" ht="30" customHeight="1" x14ac:dyDescent="0.2">
      <c r="B328" s="60">
        <v>82</v>
      </c>
      <c r="C328" s="2" t="s">
        <v>65</v>
      </c>
      <c r="D328" s="41"/>
      <c r="E328" s="41"/>
      <c r="F328" s="41"/>
    </row>
    <row r="329" spans="2:6" ht="30" customHeight="1" x14ac:dyDescent="0.2">
      <c r="B329" s="60">
        <v>83</v>
      </c>
      <c r="C329" s="2" t="s">
        <v>66</v>
      </c>
      <c r="D329" s="41"/>
      <c r="E329" s="41"/>
      <c r="F329" s="41"/>
    </row>
    <row r="330" spans="2:6" ht="30" customHeight="1" x14ac:dyDescent="0.2">
      <c r="B330" s="60">
        <v>82</v>
      </c>
      <c r="C330" s="2" t="s">
        <v>65</v>
      </c>
      <c r="D330" s="41"/>
      <c r="E330" s="41"/>
      <c r="F330" s="41"/>
    </row>
    <row r="331" spans="2:6" ht="30" customHeight="1" x14ac:dyDescent="0.2">
      <c r="B331" s="60">
        <v>83</v>
      </c>
      <c r="C331" s="2" t="s">
        <v>66</v>
      </c>
      <c r="D331" s="41"/>
      <c r="E331" s="41"/>
      <c r="F331" s="41"/>
    </row>
    <row r="332" spans="2:6" ht="30" customHeight="1" x14ac:dyDescent="0.2">
      <c r="B332" s="2"/>
      <c r="D332" s="41"/>
      <c r="E332" s="41"/>
      <c r="F332" s="41"/>
    </row>
    <row r="333" spans="2:6" ht="30" customHeight="1" x14ac:dyDescent="0.2">
      <c r="B333" s="2"/>
      <c r="D333" s="41"/>
      <c r="E333" s="41"/>
      <c r="F333" s="41"/>
    </row>
    <row r="334" spans="2:6" ht="30" customHeight="1" x14ac:dyDescent="0.2">
      <c r="B334" s="60">
        <v>91</v>
      </c>
      <c r="C334" s="2" t="s">
        <v>67</v>
      </c>
      <c r="D334" s="41"/>
      <c r="E334" s="41"/>
      <c r="F334" s="41"/>
    </row>
    <row r="335" spans="2:6" ht="30" customHeight="1" x14ac:dyDescent="0.2">
      <c r="B335" s="60">
        <v>93</v>
      </c>
      <c r="C335" s="2" t="s">
        <v>68</v>
      </c>
      <c r="D335" s="41"/>
      <c r="E335" s="41"/>
      <c r="F335" s="41"/>
    </row>
    <row r="336" spans="2:6" ht="30" customHeight="1" x14ac:dyDescent="0.2">
      <c r="B336" s="60">
        <v>97</v>
      </c>
      <c r="C336" s="2" t="s">
        <v>70</v>
      </c>
      <c r="D336" s="3"/>
      <c r="E336" s="3"/>
      <c r="F336" s="3"/>
    </row>
    <row r="337" spans="1:6" ht="30" customHeight="1" thickBot="1" x14ac:dyDescent="0.25">
      <c r="B337" s="60">
        <v>99</v>
      </c>
      <c r="C337" s="2" t="s">
        <v>44</v>
      </c>
      <c r="D337" s="41"/>
      <c r="E337" s="41"/>
      <c r="F337" s="41"/>
    </row>
    <row r="338" spans="1:6" ht="30" customHeight="1" thickTop="1" thickBot="1" x14ac:dyDescent="0.25">
      <c r="A338" s="62"/>
      <c r="B338" s="63"/>
      <c r="C338" s="64" t="s">
        <v>71</v>
      </c>
      <c r="D338" s="65">
        <f>SUM(D317:D337)</f>
        <v>0</v>
      </c>
      <c r="E338" s="65">
        <f>SUM(E317:E337)</f>
        <v>0</v>
      </c>
      <c r="F338" s="65">
        <f>SUM(F317:F337)</f>
        <v>0</v>
      </c>
    </row>
    <row r="339" spans="1:6" ht="20.25" customHeight="1" thickTop="1" x14ac:dyDescent="0.2">
      <c r="A339" s="187" t="s">
        <v>187</v>
      </c>
      <c r="B339" s="187"/>
      <c r="C339" s="187"/>
      <c r="D339" s="187"/>
      <c r="E339" s="187"/>
      <c r="F339" s="187"/>
    </row>
    <row r="340" spans="1:6" ht="31.5" customHeight="1" x14ac:dyDescent="0.4">
      <c r="A340" s="81"/>
      <c r="B340" s="82"/>
      <c r="C340" s="18" t="s">
        <v>72</v>
      </c>
      <c r="D340" s="91"/>
      <c r="E340" s="91"/>
      <c r="F340" s="91"/>
    </row>
    <row r="341" spans="1:6" ht="42" customHeight="1" x14ac:dyDescent="0.3">
      <c r="A341" s="49"/>
      <c r="B341" s="50"/>
      <c r="C341" s="51" t="s">
        <v>0</v>
      </c>
      <c r="D341" s="129" t="s">
        <v>1</v>
      </c>
      <c r="E341" s="173" t="s">
        <v>270</v>
      </c>
      <c r="F341" s="173" t="s">
        <v>269</v>
      </c>
    </row>
    <row r="342" spans="1:6" ht="26.25" customHeight="1" x14ac:dyDescent="0.2">
      <c r="A342" s="52"/>
      <c r="B342" s="53"/>
      <c r="C342" s="54" t="s">
        <v>2</v>
      </c>
      <c r="D342" s="55">
        <f>F342-1</f>
        <v>2023</v>
      </c>
      <c r="E342" s="55">
        <f>F342</f>
        <v>2024</v>
      </c>
      <c r="F342" s="55">
        <f>Voreinstellungen!$B$5</f>
        <v>2024</v>
      </c>
    </row>
    <row r="343" spans="1:6" ht="26.25" customHeight="1" x14ac:dyDescent="0.2">
      <c r="A343" s="155"/>
      <c r="B343" s="166" t="s">
        <v>260</v>
      </c>
      <c r="C343" s="154"/>
      <c r="D343" s="152" t="s">
        <v>196</v>
      </c>
      <c r="E343" s="152" t="s">
        <v>196</v>
      </c>
      <c r="F343" s="152" t="s">
        <v>196</v>
      </c>
    </row>
    <row r="344" spans="1:6" ht="30" customHeight="1" x14ac:dyDescent="0.2">
      <c r="B344" s="60">
        <v>0</v>
      </c>
      <c r="C344" s="2" t="s">
        <v>73</v>
      </c>
      <c r="D344" s="41"/>
      <c r="E344" s="41"/>
      <c r="F344" s="41"/>
    </row>
    <row r="345" spans="1:6" ht="30" customHeight="1" x14ac:dyDescent="0.2">
      <c r="B345" s="60">
        <v>30</v>
      </c>
      <c r="C345" s="2" t="s">
        <v>74</v>
      </c>
      <c r="D345" s="3"/>
      <c r="E345" s="3"/>
      <c r="F345" s="3"/>
    </row>
    <row r="346" spans="1:6" ht="30" customHeight="1" x14ac:dyDescent="0.2">
      <c r="B346" s="60">
        <v>31</v>
      </c>
      <c r="C346" s="2" t="s">
        <v>75</v>
      </c>
      <c r="D346" s="41"/>
      <c r="E346" s="41"/>
      <c r="F346" s="41"/>
    </row>
    <row r="347" spans="1:6" ht="30" customHeight="1" x14ac:dyDescent="0.2">
      <c r="B347" s="60">
        <v>32</v>
      </c>
      <c r="C347" s="2" t="s">
        <v>76</v>
      </c>
      <c r="D347" s="41"/>
      <c r="E347" s="41"/>
      <c r="F347" s="41"/>
    </row>
    <row r="348" spans="1:6" ht="30" customHeight="1" x14ac:dyDescent="0.2">
      <c r="B348" s="60">
        <v>33</v>
      </c>
      <c r="C348" s="2" t="s">
        <v>77</v>
      </c>
      <c r="D348" s="41"/>
      <c r="E348" s="41"/>
      <c r="F348" s="41"/>
    </row>
    <row r="349" spans="1:6" ht="30" customHeight="1" x14ac:dyDescent="0.2">
      <c r="B349" s="2"/>
      <c r="D349" s="41"/>
      <c r="E349" s="41"/>
      <c r="F349" s="41"/>
    </row>
    <row r="350" spans="1:6" ht="30" customHeight="1" x14ac:dyDescent="0.2">
      <c r="B350" s="60">
        <v>66</v>
      </c>
      <c r="C350" s="2" t="s">
        <v>79</v>
      </c>
      <c r="D350" s="41"/>
      <c r="E350" s="41"/>
      <c r="F350" s="41"/>
    </row>
    <row r="351" spans="1:6" ht="30" customHeight="1" x14ac:dyDescent="0.2">
      <c r="B351" s="60">
        <v>80</v>
      </c>
      <c r="C351" s="2" t="s">
        <v>78</v>
      </c>
      <c r="D351" s="41"/>
      <c r="E351" s="41"/>
      <c r="F351" s="41"/>
    </row>
    <row r="352" spans="1:6" ht="30" customHeight="1" thickBot="1" x14ac:dyDescent="0.25">
      <c r="B352" s="60">
        <v>92</v>
      </c>
      <c r="C352" s="2" t="s">
        <v>80</v>
      </c>
      <c r="D352" s="41"/>
      <c r="E352" s="41"/>
      <c r="F352" s="41"/>
    </row>
    <row r="353" spans="1:6" ht="30" customHeight="1" thickTop="1" thickBot="1" x14ac:dyDescent="0.25">
      <c r="A353" s="62"/>
      <c r="B353" s="63"/>
      <c r="C353" s="64" t="s">
        <v>81</v>
      </c>
      <c r="D353" s="65">
        <f>SUM(D344:D352)</f>
        <v>0</v>
      </c>
      <c r="E353" s="65">
        <f>SUM(E344:E352)</f>
        <v>0</v>
      </c>
      <c r="F353" s="65">
        <f>SUM(F344:F352)</f>
        <v>0</v>
      </c>
    </row>
    <row r="354" spans="1:6" ht="15.75" customHeight="1" thickTop="1" x14ac:dyDescent="0.2">
      <c r="A354" s="81"/>
      <c r="B354" s="82"/>
      <c r="C354" s="75"/>
      <c r="D354" s="91"/>
      <c r="E354" s="91"/>
      <c r="F354" s="91"/>
    </row>
    <row r="355" spans="1:6" ht="40.5" customHeight="1" x14ac:dyDescent="0.3">
      <c r="A355" s="77"/>
      <c r="B355" s="50"/>
      <c r="C355" s="51" t="s">
        <v>46</v>
      </c>
      <c r="D355" s="129" t="s">
        <v>1</v>
      </c>
      <c r="E355" s="173" t="s">
        <v>270</v>
      </c>
      <c r="F355" s="173" t="s">
        <v>269</v>
      </c>
    </row>
    <row r="356" spans="1:6" ht="36" customHeight="1" x14ac:dyDescent="0.2">
      <c r="A356" s="78"/>
      <c r="B356" s="79"/>
      <c r="C356" s="54" t="s">
        <v>2</v>
      </c>
      <c r="D356" s="55">
        <f>F356-1</f>
        <v>2023</v>
      </c>
      <c r="E356" s="55">
        <f>F356</f>
        <v>2024</v>
      </c>
      <c r="F356" s="55">
        <f>Voreinstellungen!$B$5</f>
        <v>2024</v>
      </c>
    </row>
    <row r="357" spans="1:6" ht="36" customHeight="1" x14ac:dyDescent="0.2">
      <c r="A357" s="153"/>
      <c r="B357" s="167" t="str">
        <f>B343</f>
        <v xml:space="preserve">1. Maßnahme: </v>
      </c>
      <c r="C357" s="154"/>
      <c r="D357" s="152" t="s">
        <v>196</v>
      </c>
      <c r="E357" s="152" t="s">
        <v>196</v>
      </c>
      <c r="F357" s="152" t="s">
        <v>196</v>
      </c>
    </row>
    <row r="358" spans="1:6" ht="30" customHeight="1" x14ac:dyDescent="0.2">
      <c r="B358" s="60">
        <v>50</v>
      </c>
      <c r="C358" s="2" t="s">
        <v>83</v>
      </c>
      <c r="D358" s="3"/>
      <c r="E358" s="3"/>
      <c r="F358" s="3"/>
    </row>
    <row r="359" spans="1:6" ht="30" customHeight="1" x14ac:dyDescent="0.2">
      <c r="B359" s="60">
        <v>51</v>
      </c>
      <c r="C359" s="2" t="s">
        <v>84</v>
      </c>
      <c r="D359" s="41"/>
      <c r="E359" s="41"/>
      <c r="F359" s="41"/>
    </row>
    <row r="360" spans="1:6" ht="30" customHeight="1" x14ac:dyDescent="0.2">
      <c r="B360" s="60">
        <v>60</v>
      </c>
      <c r="C360" s="2" t="s">
        <v>85</v>
      </c>
      <c r="D360" s="41"/>
      <c r="E360" s="41"/>
      <c r="F360" s="41"/>
    </row>
    <row r="361" spans="1:6" ht="30" customHeight="1" x14ac:dyDescent="0.2">
      <c r="B361" s="60">
        <v>70</v>
      </c>
      <c r="C361" s="2" t="s">
        <v>203</v>
      </c>
      <c r="D361" s="41"/>
      <c r="E361" s="41"/>
      <c r="F361" s="41"/>
    </row>
    <row r="362" spans="1:6" ht="30" customHeight="1" x14ac:dyDescent="0.2">
      <c r="B362" s="60">
        <v>80</v>
      </c>
      <c r="C362" s="2" t="s">
        <v>82</v>
      </c>
      <c r="D362" s="41"/>
      <c r="E362" s="41"/>
      <c r="F362" s="41"/>
    </row>
    <row r="363" spans="1:6" ht="30" customHeight="1" x14ac:dyDescent="0.2">
      <c r="B363" s="60">
        <v>81</v>
      </c>
      <c r="C363" s="2" t="s">
        <v>86</v>
      </c>
      <c r="D363" s="41"/>
      <c r="E363" s="41"/>
      <c r="F363" s="41"/>
    </row>
    <row r="364" spans="1:6" ht="30" customHeight="1" x14ac:dyDescent="0.2">
      <c r="B364" s="60">
        <v>82</v>
      </c>
      <c r="C364" s="2" t="s">
        <v>258</v>
      </c>
      <c r="D364" s="41"/>
      <c r="E364" s="41"/>
      <c r="F364" s="41"/>
    </row>
    <row r="365" spans="1:6" ht="30" customHeight="1" thickBot="1" x14ac:dyDescent="0.25">
      <c r="B365" s="60">
        <v>99</v>
      </c>
      <c r="C365" s="2" t="s">
        <v>44</v>
      </c>
      <c r="D365" s="41"/>
      <c r="E365" s="41"/>
      <c r="F365" s="41"/>
    </row>
    <row r="366" spans="1:6" ht="30" customHeight="1" thickTop="1" thickBot="1" x14ac:dyDescent="0.25">
      <c r="A366" s="62"/>
      <c r="B366" s="63"/>
      <c r="C366" s="64" t="s">
        <v>87</v>
      </c>
      <c r="D366" s="65">
        <f>SUM(D358:D365)</f>
        <v>0</v>
      </c>
      <c r="E366" s="65">
        <f>SUM(E358:E365)</f>
        <v>0</v>
      </c>
      <c r="F366" s="65">
        <f>SUM(F358:F365)</f>
        <v>0</v>
      </c>
    </row>
    <row r="367" spans="1:6" ht="17.25" customHeight="1" thickTop="1" x14ac:dyDescent="0.2">
      <c r="A367" s="187" t="s">
        <v>188</v>
      </c>
      <c r="B367" s="187"/>
      <c r="C367" s="187"/>
      <c r="D367" s="187"/>
      <c r="E367" s="187"/>
      <c r="F367" s="187"/>
    </row>
    <row r="368" spans="1:6" ht="21.75" customHeight="1" x14ac:dyDescent="0.35">
      <c r="A368" s="19"/>
      <c r="B368" s="20"/>
      <c r="C368" s="21" t="s">
        <v>285</v>
      </c>
      <c r="D368" s="147" t="s">
        <v>210</v>
      </c>
      <c r="E368" s="75"/>
      <c r="F368" s="147" t="s">
        <v>211</v>
      </c>
    </row>
    <row r="369" spans="1:6" ht="23.25" customHeight="1" thickBot="1" x14ac:dyDescent="0.4">
      <c r="A369" s="22" t="s">
        <v>207</v>
      </c>
      <c r="B369" s="23"/>
      <c r="C369" s="24"/>
      <c r="D369" s="148">
        <f>Voreinstellungen!$B$5-2</f>
        <v>2022</v>
      </c>
      <c r="E369" s="105" t="s">
        <v>88</v>
      </c>
      <c r="F369" s="148">
        <f>$D$369</f>
        <v>2022</v>
      </c>
    </row>
    <row r="370" spans="1:6" ht="17.25" customHeight="1" x14ac:dyDescent="0.2">
      <c r="A370" s="2" t="s">
        <v>89</v>
      </c>
      <c r="D370" s="41"/>
      <c r="E370" s="3" t="str">
        <f t="shared" ref="E370:E393" si="1">IF(F370&gt;0,F370-D370,"")</f>
        <v/>
      </c>
      <c r="F370" s="41"/>
    </row>
    <row r="371" spans="1:6" ht="17.25" customHeight="1" x14ac:dyDescent="0.2">
      <c r="A371" s="2" t="s">
        <v>90</v>
      </c>
      <c r="D371" s="3"/>
      <c r="E371" s="3" t="str">
        <f t="shared" si="1"/>
        <v/>
      </c>
      <c r="F371" s="3"/>
    </row>
    <row r="372" spans="1:6" ht="17.25" customHeight="1" x14ac:dyDescent="0.2">
      <c r="A372" s="2" t="s">
        <v>91</v>
      </c>
      <c r="D372" s="3"/>
      <c r="E372" s="3" t="str">
        <f t="shared" si="1"/>
        <v/>
      </c>
      <c r="F372" s="3"/>
    </row>
    <row r="373" spans="1:6" ht="17.25" customHeight="1" x14ac:dyDescent="0.2">
      <c r="A373" s="67" t="s">
        <v>226</v>
      </c>
      <c r="D373" s="3"/>
      <c r="E373" s="3" t="str">
        <f t="shared" si="1"/>
        <v/>
      </c>
      <c r="F373" s="3"/>
    </row>
    <row r="374" spans="1:6" ht="17.25" customHeight="1" x14ac:dyDescent="0.2">
      <c r="A374" s="67" t="s">
        <v>226</v>
      </c>
      <c r="D374" s="3"/>
      <c r="E374" s="3" t="str">
        <f t="shared" si="1"/>
        <v/>
      </c>
      <c r="F374" s="3"/>
    </row>
    <row r="375" spans="1:6" ht="17.25" customHeight="1" x14ac:dyDescent="0.2">
      <c r="A375" s="67" t="s">
        <v>226</v>
      </c>
      <c r="D375" s="3"/>
      <c r="E375" s="3" t="str">
        <f t="shared" si="1"/>
        <v/>
      </c>
      <c r="F375" s="3"/>
    </row>
    <row r="376" spans="1:6" ht="17.25" customHeight="1" x14ac:dyDescent="0.2">
      <c r="A376" s="67" t="s">
        <v>92</v>
      </c>
      <c r="C376" s="67"/>
      <c r="D376" s="3"/>
      <c r="E376" s="3" t="str">
        <f t="shared" si="1"/>
        <v/>
      </c>
      <c r="F376" s="3"/>
    </row>
    <row r="377" spans="1:6" ht="17.25" customHeight="1" x14ac:dyDescent="0.2">
      <c r="D377" s="3"/>
      <c r="E377" s="3" t="str">
        <f t="shared" si="1"/>
        <v/>
      </c>
      <c r="F377" s="3"/>
    </row>
    <row r="378" spans="1:6" ht="17.25" customHeight="1" x14ac:dyDescent="0.2">
      <c r="A378" s="2" t="s">
        <v>93</v>
      </c>
      <c r="D378" s="3"/>
      <c r="E378" s="3" t="str">
        <f>IF(F378&gt;0,F378-D378,"")</f>
        <v/>
      </c>
      <c r="F378" s="3"/>
    </row>
    <row r="379" spans="1:6" ht="17.25" customHeight="1" x14ac:dyDescent="0.2">
      <c r="A379" s="67" t="s">
        <v>204</v>
      </c>
      <c r="D379" s="3"/>
      <c r="E379" s="3" t="str">
        <f t="shared" si="1"/>
        <v/>
      </c>
      <c r="F379" s="3"/>
    </row>
    <row r="380" spans="1:6" ht="17.25" customHeight="1" x14ac:dyDescent="0.2">
      <c r="A380" s="67" t="s">
        <v>205</v>
      </c>
      <c r="D380" s="3"/>
      <c r="E380" s="3" t="str">
        <f t="shared" si="1"/>
        <v/>
      </c>
      <c r="F380" s="3"/>
    </row>
    <row r="381" spans="1:6" ht="17.25" customHeight="1" x14ac:dyDescent="0.2">
      <c r="A381" s="67" t="s">
        <v>166</v>
      </c>
      <c r="D381" s="3"/>
      <c r="E381" s="3" t="str">
        <f t="shared" si="1"/>
        <v/>
      </c>
      <c r="F381" s="3"/>
    </row>
    <row r="382" spans="1:6" ht="17.25" customHeight="1" x14ac:dyDescent="0.2">
      <c r="A382" s="67" t="s">
        <v>94</v>
      </c>
      <c r="D382" s="3"/>
      <c r="E382" s="3" t="str">
        <f t="shared" si="1"/>
        <v/>
      </c>
      <c r="F382" s="3"/>
    </row>
    <row r="383" spans="1:6" ht="17.25" customHeight="1" x14ac:dyDescent="0.2">
      <c r="A383" s="67" t="s">
        <v>259</v>
      </c>
      <c r="D383" s="3"/>
      <c r="E383" s="3" t="str">
        <f t="shared" si="1"/>
        <v/>
      </c>
      <c r="F383" s="3"/>
    </row>
    <row r="384" spans="1:6" ht="17.25" customHeight="1" x14ac:dyDescent="0.2">
      <c r="A384" s="67" t="s">
        <v>213</v>
      </c>
      <c r="D384" s="3"/>
      <c r="E384" s="3" t="str">
        <f t="shared" si="1"/>
        <v/>
      </c>
      <c r="F384" s="3"/>
    </row>
    <row r="385" spans="1:6" ht="17.25" customHeight="1" x14ac:dyDescent="0.2">
      <c r="A385" s="67" t="s">
        <v>280</v>
      </c>
      <c r="D385" s="5"/>
      <c r="E385" s="3" t="str">
        <f t="shared" si="1"/>
        <v/>
      </c>
      <c r="F385" s="3"/>
    </row>
    <row r="386" spans="1:6" ht="17.25" customHeight="1" x14ac:dyDescent="0.2">
      <c r="A386" s="2" t="s">
        <v>167</v>
      </c>
      <c r="B386" s="2"/>
      <c r="D386" s="5"/>
      <c r="E386" s="3" t="str">
        <f t="shared" si="1"/>
        <v/>
      </c>
      <c r="F386" s="3"/>
    </row>
    <row r="387" spans="1:6" ht="17.25" customHeight="1" x14ac:dyDescent="0.2">
      <c r="A387" s="106" t="s">
        <v>168</v>
      </c>
      <c r="B387" s="2"/>
      <c r="D387" s="5"/>
      <c r="E387" s="3" t="str">
        <f t="shared" si="1"/>
        <v/>
      </c>
      <c r="F387" s="3"/>
    </row>
    <row r="388" spans="1:6" ht="17.25" customHeight="1" x14ac:dyDescent="0.2">
      <c r="A388" s="106" t="s">
        <v>123</v>
      </c>
      <c r="B388" s="2"/>
      <c r="D388" s="5"/>
      <c r="E388" s="3" t="str">
        <f t="shared" si="1"/>
        <v/>
      </c>
      <c r="F388" s="3"/>
    </row>
    <row r="389" spans="1:6" ht="17.25" customHeight="1" x14ac:dyDescent="0.2">
      <c r="A389" s="106" t="s">
        <v>122</v>
      </c>
      <c r="B389" s="2"/>
      <c r="D389" s="5"/>
      <c r="E389" s="3" t="str">
        <f t="shared" si="1"/>
        <v/>
      </c>
      <c r="F389" s="3"/>
    </row>
    <row r="390" spans="1:6" ht="17.25" customHeight="1" x14ac:dyDescent="0.2">
      <c r="A390" s="106" t="s">
        <v>169</v>
      </c>
      <c r="B390" s="2"/>
      <c r="D390" s="5"/>
      <c r="E390" s="3" t="str">
        <f t="shared" si="1"/>
        <v/>
      </c>
      <c r="F390" s="3"/>
    </row>
    <row r="391" spans="1:6" ht="17.25" customHeight="1" x14ac:dyDescent="0.2">
      <c r="A391" s="2"/>
      <c r="B391" s="2"/>
      <c r="D391" s="5"/>
      <c r="E391" s="3" t="str">
        <f t="shared" si="1"/>
        <v/>
      </c>
      <c r="F391" s="3"/>
    </row>
    <row r="392" spans="1:6" ht="17.25" customHeight="1" x14ac:dyDescent="0.2">
      <c r="A392" s="2" t="s">
        <v>170</v>
      </c>
      <c r="B392" s="2"/>
      <c r="D392" s="5"/>
      <c r="E392" s="3" t="str">
        <f t="shared" si="1"/>
        <v/>
      </c>
      <c r="F392" s="3"/>
    </row>
    <row r="393" spans="1:6" ht="17.25" customHeight="1" thickBot="1" x14ac:dyDescent="0.25">
      <c r="A393" s="2"/>
      <c r="B393" s="2"/>
      <c r="D393" s="118"/>
      <c r="E393" s="3" t="str">
        <f t="shared" si="1"/>
        <v/>
      </c>
      <c r="F393" s="85"/>
    </row>
    <row r="394" spans="1:6" ht="17.25" customHeight="1" thickTop="1" thickBot="1" x14ac:dyDescent="0.25">
      <c r="A394" s="94" t="s">
        <v>206</v>
      </c>
      <c r="B394" s="63"/>
      <c r="C394" s="64"/>
      <c r="D394" s="65">
        <f>SUM(D370:D393)</f>
        <v>0</v>
      </c>
      <c r="E394" s="65">
        <f>SUM(E370:E393)</f>
        <v>0</v>
      </c>
      <c r="F394" s="65">
        <f>SUM(F370:F393)</f>
        <v>0</v>
      </c>
    </row>
    <row r="395" spans="1:6" ht="17.25" customHeight="1" thickTop="1" x14ac:dyDescent="0.2"/>
    <row r="396" spans="1:6" ht="24.75" customHeight="1" thickBot="1" x14ac:dyDescent="0.4">
      <c r="A396" s="197" t="s">
        <v>247</v>
      </c>
      <c r="B396" s="92"/>
      <c r="C396" s="59"/>
      <c r="D396" s="59"/>
      <c r="E396" s="59"/>
      <c r="F396" s="59"/>
    </row>
    <row r="397" spans="1:6" ht="17.25" customHeight="1" x14ac:dyDescent="0.2">
      <c r="A397" s="67" t="s">
        <v>95</v>
      </c>
      <c r="D397" s="149" t="s">
        <v>96</v>
      </c>
      <c r="E397" s="93" t="s">
        <v>97</v>
      </c>
      <c r="F397" s="149" t="s">
        <v>98</v>
      </c>
    </row>
    <row r="398" spans="1:6" ht="17.25" customHeight="1" x14ac:dyDescent="0.2">
      <c r="D398" s="3"/>
      <c r="E398" s="3" t="str">
        <f t="shared" ref="E398:E414" si="2">IF(F398&gt;0,F398-D398,"")</f>
        <v/>
      </c>
      <c r="F398" s="3"/>
    </row>
    <row r="399" spans="1:6" ht="17.25" customHeight="1" x14ac:dyDescent="0.2">
      <c r="D399" s="3"/>
      <c r="E399" s="3" t="str">
        <f t="shared" si="2"/>
        <v/>
      </c>
      <c r="F399" s="3"/>
    </row>
    <row r="400" spans="1:6" ht="17.25" customHeight="1" thickBot="1" x14ac:dyDescent="0.25">
      <c r="D400" s="85"/>
      <c r="E400" s="3" t="str">
        <f t="shared" si="2"/>
        <v/>
      </c>
      <c r="F400" s="85"/>
    </row>
    <row r="401" spans="1:6" ht="17.25" customHeight="1" thickTop="1" thickBot="1" x14ac:dyDescent="0.25">
      <c r="A401" s="62" t="s">
        <v>99</v>
      </c>
      <c r="B401" s="63"/>
      <c r="C401" s="64"/>
      <c r="D401" s="65">
        <f>SUM(D398:D400)</f>
        <v>0</v>
      </c>
      <c r="E401" s="65">
        <f>SUM(E398:E400)</f>
        <v>0</v>
      </c>
      <c r="F401" s="65">
        <f>SUM(F398:F400)</f>
        <v>0</v>
      </c>
    </row>
    <row r="402" spans="1:6" ht="17.25" customHeight="1" thickTop="1" x14ac:dyDescent="0.2">
      <c r="A402" s="67" t="s">
        <v>100</v>
      </c>
      <c r="D402" s="41"/>
      <c r="E402" s="3" t="str">
        <f t="shared" si="2"/>
        <v/>
      </c>
      <c r="F402" s="41"/>
    </row>
    <row r="403" spans="1:6" ht="17.25" customHeight="1" x14ac:dyDescent="0.2">
      <c r="A403" s="67" t="s">
        <v>101</v>
      </c>
      <c r="D403" s="3"/>
      <c r="E403" s="3" t="str">
        <f t="shared" si="2"/>
        <v/>
      </c>
      <c r="F403" s="3"/>
    </row>
    <row r="404" spans="1:6" ht="17.25" customHeight="1" x14ac:dyDescent="0.2">
      <c r="A404" s="67" t="s">
        <v>171</v>
      </c>
      <c r="D404" s="3"/>
      <c r="E404" s="3" t="str">
        <f t="shared" si="2"/>
        <v/>
      </c>
      <c r="F404" s="3"/>
    </row>
    <row r="405" spans="1:6" ht="17.25" customHeight="1" x14ac:dyDescent="0.2">
      <c r="A405" s="67" t="s">
        <v>102</v>
      </c>
      <c r="D405" s="3"/>
      <c r="E405" s="3" t="str">
        <f t="shared" si="2"/>
        <v/>
      </c>
      <c r="F405" s="3"/>
    </row>
    <row r="406" spans="1:6" ht="17.25" customHeight="1" x14ac:dyDescent="0.2">
      <c r="A406" s="67" t="s">
        <v>103</v>
      </c>
      <c r="D406" s="3"/>
      <c r="E406" s="3" t="str">
        <f>IF(D406&gt;0,F406-D406,"")</f>
        <v/>
      </c>
      <c r="F406" s="3"/>
    </row>
    <row r="407" spans="1:6" ht="17.25" customHeight="1" x14ac:dyDescent="0.2">
      <c r="A407" s="67" t="s">
        <v>212</v>
      </c>
      <c r="D407" s="3"/>
      <c r="E407" s="3" t="str">
        <f t="shared" si="2"/>
        <v/>
      </c>
      <c r="F407" s="3"/>
    </row>
    <row r="408" spans="1:6" ht="17.25" customHeight="1" x14ac:dyDescent="0.2">
      <c r="A408" s="99" t="s">
        <v>168</v>
      </c>
      <c r="D408" s="3"/>
      <c r="E408" s="3" t="str">
        <f t="shared" si="2"/>
        <v/>
      </c>
      <c r="F408" s="3"/>
    </row>
    <row r="409" spans="1:6" ht="17.25" customHeight="1" x14ac:dyDescent="0.2">
      <c r="A409" s="99" t="s">
        <v>123</v>
      </c>
      <c r="D409" s="3"/>
      <c r="E409" s="3" t="str">
        <f t="shared" si="2"/>
        <v/>
      </c>
      <c r="F409" s="3"/>
    </row>
    <row r="410" spans="1:6" ht="17.25" customHeight="1" x14ac:dyDescent="0.2">
      <c r="A410" s="106" t="s">
        <v>122</v>
      </c>
      <c r="D410" s="3"/>
      <c r="E410" s="3" t="str">
        <f t="shared" si="2"/>
        <v/>
      </c>
      <c r="F410" s="3"/>
    </row>
    <row r="411" spans="1:6" ht="17.25" customHeight="1" x14ac:dyDescent="0.2">
      <c r="A411" s="106" t="s">
        <v>169</v>
      </c>
      <c r="D411" s="3"/>
      <c r="E411" s="3" t="str">
        <f t="shared" si="2"/>
        <v/>
      </c>
      <c r="F411" s="3"/>
    </row>
    <row r="412" spans="1:6" ht="17.25" customHeight="1" x14ac:dyDescent="0.2">
      <c r="A412" s="67" t="s">
        <v>172</v>
      </c>
      <c r="D412" s="3"/>
      <c r="E412" s="3" t="str">
        <f t="shared" si="2"/>
        <v/>
      </c>
      <c r="F412" s="3"/>
    </row>
    <row r="413" spans="1:6" ht="17.25" customHeight="1" x14ac:dyDescent="0.2">
      <c r="D413" s="85"/>
      <c r="E413" s="3" t="str">
        <f t="shared" si="2"/>
        <v/>
      </c>
      <c r="F413" s="85"/>
    </row>
    <row r="414" spans="1:6" ht="17.25" customHeight="1" thickBot="1" x14ac:dyDescent="0.25">
      <c r="A414" s="2"/>
      <c r="B414" s="2"/>
      <c r="D414" s="85"/>
      <c r="E414" s="3" t="str">
        <f t="shared" si="2"/>
        <v/>
      </c>
      <c r="F414" s="85"/>
    </row>
    <row r="415" spans="1:6" ht="21" customHeight="1" thickTop="1" thickBot="1" x14ac:dyDescent="0.25">
      <c r="A415" s="94" t="s">
        <v>248</v>
      </c>
      <c r="B415" s="63"/>
      <c r="C415" s="64"/>
      <c r="D415" s="65">
        <f>SUM(D402:D414)</f>
        <v>0</v>
      </c>
      <c r="E415" s="65">
        <f>SUM(E402:E414)</f>
        <v>0</v>
      </c>
      <c r="F415" s="65">
        <f>SUM(F402:F414)</f>
        <v>0</v>
      </c>
    </row>
    <row r="416" spans="1:6" ht="13.5" thickTop="1" x14ac:dyDescent="0.2"/>
  </sheetData>
  <mergeCells count="16">
    <mergeCell ref="A1:F1"/>
    <mergeCell ref="A2:F2"/>
    <mergeCell ref="A37:F37"/>
    <mergeCell ref="A38:F38"/>
    <mergeCell ref="A73:F73"/>
    <mergeCell ref="A367:F367"/>
    <mergeCell ref="A257:F257"/>
    <mergeCell ref="A284:F284"/>
    <mergeCell ref="A100:F100"/>
    <mergeCell ref="A339:F339"/>
    <mergeCell ref="A150:F150"/>
    <mergeCell ref="A202:F202"/>
    <mergeCell ref="A228:F228"/>
    <mergeCell ref="A124:F124"/>
    <mergeCell ref="A312:F312"/>
    <mergeCell ref="A176:F176"/>
  </mergeCells>
  <phoneticPr fontId="31" type="noConversion"/>
  <printOptions horizontalCentered="1" gridLinesSet="0"/>
  <pageMargins left="0.78740157480314965" right="0.27559055118110237" top="0.47244094488188981" bottom="0.55118110236220474" header="0.51181102362204722" footer="0.51181102362204722"/>
  <pageSetup paperSize="9" scale="90" fitToHeight="0" orientation="portrait" horizontalDpi="360" verticalDpi="4294967292" r:id="rId1"/>
  <headerFooter alignWithMargins="0"/>
  <rowBreaks count="13" manualBreakCount="13">
    <brk id="36" max="16383" man="1"/>
    <brk id="72" max="16383" man="1"/>
    <brk id="99" max="16383" man="1"/>
    <brk id="123" max="16383" man="1"/>
    <brk id="149" max="16383" man="1"/>
    <brk id="175" max="16383" man="1"/>
    <brk id="201" max="16383" man="1"/>
    <brk id="227" max="16383" man="1"/>
    <brk id="256" max="16383" man="1"/>
    <brk id="283" max="16383" man="1"/>
    <brk id="311" max="16383" man="1"/>
    <brk id="338" max="16383" man="1"/>
    <brk id="36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zoomScaleNormal="100" workbookViewId="0">
      <selection activeCell="H18" sqref="H18"/>
    </sheetView>
  </sheetViews>
  <sheetFormatPr baseColWidth="10" defaultRowHeight="12.75" x14ac:dyDescent="0.2"/>
  <cols>
    <col min="1" max="1" width="3.5703125" bestFit="1" customWidth="1"/>
    <col min="2" max="2" width="29.5703125" customWidth="1"/>
    <col min="3" max="3" width="15.28515625" customWidth="1"/>
    <col min="4" max="4" width="14.28515625" customWidth="1"/>
    <col min="5" max="5" width="14.7109375" customWidth="1"/>
  </cols>
  <sheetData>
    <row r="1" spans="1:5" x14ac:dyDescent="0.2">
      <c r="A1" s="192" t="s">
        <v>261</v>
      </c>
      <c r="B1" s="192"/>
      <c r="C1" s="192"/>
      <c r="D1" s="192"/>
      <c r="E1" s="192"/>
    </row>
    <row r="2" spans="1:5" ht="27" customHeight="1" x14ac:dyDescent="0.4">
      <c r="A2" s="193" t="s">
        <v>104</v>
      </c>
      <c r="B2" s="193"/>
      <c r="C2" s="193"/>
      <c r="D2" s="193"/>
      <c r="E2" s="193"/>
    </row>
    <row r="3" spans="1:5" ht="16.5" customHeight="1" x14ac:dyDescent="0.25">
      <c r="A3" s="7" t="s">
        <v>105</v>
      </c>
      <c r="C3" s="2"/>
      <c r="D3" s="2"/>
      <c r="E3" s="2"/>
    </row>
    <row r="4" spans="1:5" ht="10.5" customHeight="1" thickBot="1" x14ac:dyDescent="0.3">
      <c r="A4" s="2"/>
      <c r="B4" s="8"/>
      <c r="C4" s="2"/>
      <c r="D4" s="2"/>
      <c r="E4" s="2"/>
    </row>
    <row r="5" spans="1:5" s="1" customFormat="1" ht="18.75" customHeight="1" thickBot="1" x14ac:dyDescent="0.3">
      <c r="A5" s="6"/>
      <c r="B5" s="6"/>
      <c r="C5" s="194" t="s">
        <v>106</v>
      </c>
      <c r="D5" s="195"/>
      <c r="E5" s="196"/>
    </row>
    <row r="6" spans="1:5" s="1" customFormat="1" ht="46.5" x14ac:dyDescent="0.2">
      <c r="A6" s="17" t="s">
        <v>108</v>
      </c>
      <c r="B6" s="141"/>
      <c r="C6" s="107" t="s">
        <v>271</v>
      </c>
      <c r="D6" s="107" t="s">
        <v>272</v>
      </c>
      <c r="E6" s="107" t="s">
        <v>273</v>
      </c>
    </row>
    <row r="7" spans="1:5" s="1" customFormat="1" ht="16.5" customHeight="1" x14ac:dyDescent="0.2">
      <c r="A7" s="108" t="s">
        <v>109</v>
      </c>
      <c r="B7" s="142"/>
      <c r="C7" s="109">
        <f>E7-1</f>
        <v>2023</v>
      </c>
      <c r="D7" s="109">
        <f>E7</f>
        <v>2024</v>
      </c>
      <c r="E7" s="110">
        <f>Voreinstellungen!$B$5</f>
        <v>2024</v>
      </c>
    </row>
    <row r="8" spans="1:5" s="1" customFormat="1" ht="16.5" customHeight="1" thickBot="1" x14ac:dyDescent="0.25">
      <c r="A8" s="143"/>
      <c r="B8" s="144"/>
      <c r="C8" s="9" t="s">
        <v>196</v>
      </c>
      <c r="D8" s="9" t="s">
        <v>196</v>
      </c>
      <c r="E8" s="10" t="s">
        <v>196</v>
      </c>
    </row>
    <row r="9" spans="1:5" ht="24" customHeight="1" x14ac:dyDescent="0.2">
      <c r="A9" s="11">
        <v>1</v>
      </c>
      <c r="B9" s="117" t="s">
        <v>110</v>
      </c>
      <c r="C9" s="41">
        <f>'Ansätze Einnahmen und Ausgaben'!D85</f>
        <v>0</v>
      </c>
      <c r="D9" s="41">
        <f>'Ansätze Einnahmen und Ausgaben'!E85</f>
        <v>0</v>
      </c>
      <c r="E9" s="42">
        <f>'Ansätze Einnahmen und Ausgaben'!F85</f>
        <v>0</v>
      </c>
    </row>
    <row r="10" spans="1:5" ht="24" customHeight="1" x14ac:dyDescent="0.2">
      <c r="A10" s="14">
        <v>2</v>
      </c>
      <c r="B10" s="112" t="s">
        <v>5</v>
      </c>
      <c r="C10" s="3">
        <f>'Ansätze Einnahmen und Ausgaben'!D99</f>
        <v>0</v>
      </c>
      <c r="D10" s="114">
        <f>'Ansätze Einnahmen und Ausgaben'!E99</f>
        <v>0</v>
      </c>
      <c r="E10" s="12">
        <f>'Ansätze Einnahmen und Ausgaben'!F99</f>
        <v>0</v>
      </c>
    </row>
    <row r="11" spans="1:5" ht="24" customHeight="1" x14ac:dyDescent="0.2">
      <c r="A11" s="111" t="s">
        <v>144</v>
      </c>
      <c r="B11" s="112" t="s">
        <v>12</v>
      </c>
      <c r="C11" s="4">
        <f>'Ansätze Einnahmen und Ausgaben'!D117</f>
        <v>0</v>
      </c>
      <c r="D11" s="115">
        <f>'Ansätze Einnahmen und Ausgaben'!E117</f>
        <v>0</v>
      </c>
      <c r="E11" s="15">
        <f>'Ansätze Einnahmen und Ausgaben'!F117</f>
        <v>0</v>
      </c>
    </row>
    <row r="12" spans="1:5" ht="24" customHeight="1" x14ac:dyDescent="0.2">
      <c r="A12" s="111" t="s">
        <v>146</v>
      </c>
      <c r="B12" s="112" t="s">
        <v>173</v>
      </c>
      <c r="C12" s="4">
        <f>'Ansätze Einnahmen und Ausgaben'!D123</f>
        <v>0</v>
      </c>
      <c r="D12" s="115">
        <f>'Ansätze Einnahmen und Ausgaben'!E123</f>
        <v>0</v>
      </c>
      <c r="E12" s="15">
        <f>'Ansätze Einnahmen und Ausgaben'!F123</f>
        <v>0</v>
      </c>
    </row>
    <row r="13" spans="1:5" ht="24" customHeight="1" x14ac:dyDescent="0.2">
      <c r="A13" s="14">
        <v>4</v>
      </c>
      <c r="B13" s="112" t="s">
        <v>23</v>
      </c>
      <c r="C13" s="3">
        <f>'Ansätze Einnahmen und Ausgaben'!D137</f>
        <v>0</v>
      </c>
      <c r="D13" s="114">
        <f>'Ansätze Einnahmen und Ausgaben'!E137</f>
        <v>0</v>
      </c>
      <c r="E13" s="12">
        <f>'Ansätze Einnahmen und Ausgaben'!F137</f>
        <v>0</v>
      </c>
    </row>
    <row r="14" spans="1:5" ht="24" customHeight="1" x14ac:dyDescent="0.2">
      <c r="A14" s="14">
        <v>5</v>
      </c>
      <c r="B14" s="112" t="s">
        <v>208</v>
      </c>
      <c r="C14" s="5">
        <f>'Ansätze Einnahmen und Ausgaben'!D149</f>
        <v>0</v>
      </c>
      <c r="D14" s="116">
        <f>'Ansätze Einnahmen und Ausgaben'!E149</f>
        <v>0</v>
      </c>
      <c r="E14" s="13">
        <f>'Ansätze Einnahmen und Ausgaben'!F149</f>
        <v>0</v>
      </c>
    </row>
    <row r="15" spans="1:5" ht="24" customHeight="1" x14ac:dyDescent="0.2">
      <c r="A15" s="14">
        <v>6</v>
      </c>
      <c r="B15" s="112" t="s">
        <v>28</v>
      </c>
      <c r="C15" s="4">
        <f>'Ansätze Einnahmen und Ausgaben'!D161</f>
        <v>0</v>
      </c>
      <c r="D15" s="115">
        <f>'Ansätze Einnahmen und Ausgaben'!E161</f>
        <v>0</v>
      </c>
      <c r="E15" s="15">
        <f>'Ansätze Einnahmen und Ausgaben'!F161</f>
        <v>0</v>
      </c>
    </row>
    <row r="16" spans="1:5" ht="24" customHeight="1" x14ac:dyDescent="0.2">
      <c r="A16" s="14">
        <v>7</v>
      </c>
      <c r="B16" s="112" t="s">
        <v>31</v>
      </c>
      <c r="C16" s="3">
        <f>'Ansätze Einnahmen und Ausgaben'!D175</f>
        <v>0</v>
      </c>
      <c r="D16" s="114">
        <f>'Ansätze Einnahmen und Ausgaben'!E175</f>
        <v>0</v>
      </c>
      <c r="E16" s="12">
        <f>'Ansätze Einnahmen und Ausgaben'!F175</f>
        <v>0</v>
      </c>
    </row>
    <row r="17" spans="1:5" ht="24" customHeight="1" thickBot="1" x14ac:dyDescent="0.25">
      <c r="A17" s="121">
        <v>9</v>
      </c>
      <c r="B17" s="122" t="s">
        <v>111</v>
      </c>
      <c r="C17" s="118">
        <f>'Ansätze Einnahmen und Ausgaben'!D201</f>
        <v>0</v>
      </c>
      <c r="D17" s="119">
        <f>'Ansätze Einnahmen und Ausgaben'!E201</f>
        <v>0</v>
      </c>
      <c r="E17" s="120">
        <f>'Ansätze Einnahmen und Ausgaben'!F201</f>
        <v>0</v>
      </c>
    </row>
    <row r="18" spans="1:5" ht="24" customHeight="1" thickTop="1" thickBot="1" x14ac:dyDescent="0.25">
      <c r="A18" s="62" t="s">
        <v>112</v>
      </c>
      <c r="B18" s="123" t="s">
        <v>113</v>
      </c>
      <c r="C18" s="124">
        <f>SUM(C9:C17)</f>
        <v>0</v>
      </c>
      <c r="D18" s="125">
        <f>SUM(D9:D17)</f>
        <v>0</v>
      </c>
      <c r="E18" s="126">
        <f>SUM(E9:E17)</f>
        <v>0</v>
      </c>
    </row>
    <row r="19" spans="1:5" ht="14.25" thickTop="1" thickBot="1" x14ac:dyDescent="0.25">
      <c r="A19" s="2"/>
      <c r="B19" s="2"/>
      <c r="C19" s="2"/>
      <c r="D19" s="2"/>
      <c r="E19" s="2"/>
    </row>
    <row r="20" spans="1:5" s="1" customFormat="1" ht="18.75" customHeight="1" thickBot="1" x14ac:dyDescent="0.3">
      <c r="A20" s="6"/>
      <c r="B20" s="6"/>
      <c r="C20" s="194" t="s">
        <v>107</v>
      </c>
      <c r="D20" s="195"/>
      <c r="E20" s="196"/>
    </row>
    <row r="21" spans="1:5" s="1" customFormat="1" ht="46.5" x14ac:dyDescent="0.2">
      <c r="A21" s="17" t="s">
        <v>108</v>
      </c>
      <c r="B21" s="141"/>
      <c r="C21" s="107" t="s">
        <v>271</v>
      </c>
      <c r="D21" s="107" t="s">
        <v>272</v>
      </c>
      <c r="E21" s="107" t="s">
        <v>273</v>
      </c>
    </row>
    <row r="22" spans="1:5" s="1" customFormat="1" ht="16.5" customHeight="1" x14ac:dyDescent="0.2">
      <c r="A22" s="108" t="s">
        <v>109</v>
      </c>
      <c r="B22" s="142"/>
      <c r="C22" s="109">
        <f>E22-1</f>
        <v>2023</v>
      </c>
      <c r="D22" s="109">
        <f>E22</f>
        <v>2024</v>
      </c>
      <c r="E22" s="110">
        <f>Voreinstellungen!$B$5</f>
        <v>2024</v>
      </c>
    </row>
    <row r="23" spans="1:5" s="1" customFormat="1" ht="16.5" customHeight="1" thickBot="1" x14ac:dyDescent="0.25">
      <c r="A23" s="143"/>
      <c r="B23" s="144"/>
      <c r="C23" s="9" t="s">
        <v>196</v>
      </c>
      <c r="D23" s="9" t="s">
        <v>196</v>
      </c>
      <c r="E23" s="10" t="s">
        <v>196</v>
      </c>
    </row>
    <row r="24" spans="1:5" ht="24" customHeight="1" x14ac:dyDescent="0.2">
      <c r="A24" s="11">
        <v>1</v>
      </c>
      <c r="B24" s="117" t="s">
        <v>110</v>
      </c>
      <c r="C24" s="41">
        <f>'Ansätze Einnahmen und Ausgaben'!D214</f>
        <v>0</v>
      </c>
      <c r="D24" s="41">
        <f>'Ansätze Einnahmen und Ausgaben'!E214</f>
        <v>0</v>
      </c>
      <c r="E24" s="42">
        <f>'Ansätze Einnahmen und Ausgaben'!F214</f>
        <v>0</v>
      </c>
    </row>
    <row r="25" spans="1:5" ht="24" customHeight="1" x14ac:dyDescent="0.2">
      <c r="A25" s="14">
        <v>2</v>
      </c>
      <c r="B25" s="112" t="s">
        <v>5</v>
      </c>
      <c r="C25" s="3">
        <f>'Ansätze Einnahmen und Ausgaben'!D227</f>
        <v>0</v>
      </c>
      <c r="D25" s="114">
        <f>'Ansätze Einnahmen und Ausgaben'!E227</f>
        <v>0</v>
      </c>
      <c r="E25" s="12">
        <f>'Ansätze Einnahmen und Ausgaben'!F227</f>
        <v>0</v>
      </c>
    </row>
    <row r="26" spans="1:5" ht="24" customHeight="1" x14ac:dyDescent="0.2">
      <c r="A26" s="111" t="s">
        <v>144</v>
      </c>
      <c r="B26" s="112" t="s">
        <v>12</v>
      </c>
      <c r="C26" s="4">
        <f>'Ansätze Einnahmen und Ausgaben'!D248</f>
        <v>0</v>
      </c>
      <c r="D26" s="115">
        <f>'Ansätze Einnahmen und Ausgaben'!E248</f>
        <v>0</v>
      </c>
      <c r="E26" s="15">
        <f>'Ansätze Einnahmen und Ausgaben'!F248</f>
        <v>0</v>
      </c>
    </row>
    <row r="27" spans="1:5" ht="24" customHeight="1" x14ac:dyDescent="0.2">
      <c r="A27" s="111" t="s">
        <v>146</v>
      </c>
      <c r="B27" s="112" t="s">
        <v>173</v>
      </c>
      <c r="C27" s="4">
        <f>'Ansätze Einnahmen und Ausgaben'!D256</f>
        <v>0</v>
      </c>
      <c r="D27" s="115">
        <f>'Ansätze Einnahmen und Ausgaben'!E256</f>
        <v>0</v>
      </c>
      <c r="E27" s="15">
        <f>'Ansätze Einnahmen und Ausgaben'!F256</f>
        <v>0</v>
      </c>
    </row>
    <row r="28" spans="1:5" ht="24" customHeight="1" x14ac:dyDescent="0.2">
      <c r="A28" s="14">
        <v>4</v>
      </c>
      <c r="B28" s="112" t="s">
        <v>23</v>
      </c>
      <c r="C28" s="3">
        <f>'Ansätze Einnahmen und Ausgaben'!D271</f>
        <v>0</v>
      </c>
      <c r="D28" s="114">
        <f>'Ansätze Einnahmen und Ausgaben'!E271</f>
        <v>0</v>
      </c>
      <c r="E28" s="12">
        <f>'Ansätze Einnahmen und Ausgaben'!F271</f>
        <v>0</v>
      </c>
    </row>
    <row r="29" spans="1:5" ht="24" customHeight="1" x14ac:dyDescent="0.2">
      <c r="A29" s="14">
        <v>5</v>
      </c>
      <c r="B29" s="112" t="s">
        <v>208</v>
      </c>
      <c r="C29" s="5">
        <f>'Ansätze Einnahmen und Ausgaben'!D283</f>
        <v>0</v>
      </c>
      <c r="D29" s="116">
        <f>'Ansätze Einnahmen und Ausgaben'!E283</f>
        <v>0</v>
      </c>
      <c r="E29" s="13">
        <f>'Ansätze Einnahmen und Ausgaben'!F283</f>
        <v>0</v>
      </c>
    </row>
    <row r="30" spans="1:5" ht="24" customHeight="1" x14ac:dyDescent="0.2">
      <c r="A30" s="14">
        <v>6</v>
      </c>
      <c r="B30" s="112" t="s">
        <v>28</v>
      </c>
      <c r="C30" s="4">
        <f>'Ansätze Einnahmen und Ausgaben'!D295</f>
        <v>0</v>
      </c>
      <c r="D30" s="115">
        <f>'Ansätze Einnahmen und Ausgaben'!E295</f>
        <v>0</v>
      </c>
      <c r="E30" s="15">
        <f>'Ansätze Einnahmen und Ausgaben'!F295</f>
        <v>0</v>
      </c>
    </row>
    <row r="31" spans="1:5" ht="24" customHeight="1" x14ac:dyDescent="0.2">
      <c r="A31" s="14">
        <v>7</v>
      </c>
      <c r="B31" s="112" t="s">
        <v>31</v>
      </c>
      <c r="C31" s="3">
        <f>'Ansätze Einnahmen und Ausgaben'!D311</f>
        <v>0</v>
      </c>
      <c r="D31" s="114">
        <f>'Ansätze Einnahmen und Ausgaben'!E311</f>
        <v>0</v>
      </c>
      <c r="E31" s="12">
        <f>'Ansätze Einnahmen und Ausgaben'!F311</f>
        <v>0</v>
      </c>
    </row>
    <row r="32" spans="1:5" ht="24" customHeight="1" thickBot="1" x14ac:dyDescent="0.25">
      <c r="A32" s="121">
        <v>9</v>
      </c>
      <c r="B32" s="122" t="s">
        <v>111</v>
      </c>
      <c r="C32" s="118">
        <f>'Ansätze Einnahmen und Ausgaben'!D338</f>
        <v>0</v>
      </c>
      <c r="D32" s="119">
        <f>'Ansätze Einnahmen und Ausgaben'!E338</f>
        <v>0</v>
      </c>
      <c r="E32" s="120">
        <f>'Ansätze Einnahmen und Ausgaben'!F338</f>
        <v>0</v>
      </c>
    </row>
    <row r="33" spans="1:5" ht="24" customHeight="1" thickTop="1" thickBot="1" x14ac:dyDescent="0.25">
      <c r="A33" s="62" t="s">
        <v>112</v>
      </c>
      <c r="B33" s="123" t="s">
        <v>113</v>
      </c>
      <c r="C33" s="124">
        <f>SUM(C24:C32)</f>
        <v>0</v>
      </c>
      <c r="D33" s="125">
        <f>SUM(D24:D32)</f>
        <v>0</v>
      </c>
      <c r="E33" s="126">
        <f>SUM(E24:E32)</f>
        <v>0</v>
      </c>
    </row>
    <row r="34" spans="1:5" ht="13.5" thickTop="1" x14ac:dyDescent="0.2"/>
    <row r="35" spans="1:5" ht="18" x14ac:dyDescent="0.25">
      <c r="A35" s="156"/>
      <c r="B35" s="157"/>
      <c r="C35" s="157"/>
      <c r="D35" s="157"/>
      <c r="E35" s="157"/>
    </row>
    <row r="36" spans="1:5" x14ac:dyDescent="0.2">
      <c r="A36" s="157"/>
      <c r="B36" s="157"/>
      <c r="C36" s="157"/>
      <c r="D36" s="157"/>
      <c r="E36" s="157"/>
    </row>
    <row r="37" spans="1:5" s="127" customFormat="1" ht="27" customHeight="1" x14ac:dyDescent="0.2">
      <c r="A37" s="158"/>
      <c r="B37" s="158"/>
      <c r="C37" s="159"/>
      <c r="D37" s="159"/>
      <c r="E37" s="159"/>
    </row>
    <row r="38" spans="1:5" s="128" customFormat="1" x14ac:dyDescent="0.2">
      <c r="A38" s="160"/>
      <c r="B38" s="160"/>
      <c r="C38" s="161"/>
      <c r="D38" s="161"/>
      <c r="E38" s="161"/>
    </row>
    <row r="39" spans="1:5" s="127" customFormat="1" ht="28.5" customHeight="1" x14ac:dyDescent="0.2">
      <c r="A39" s="158"/>
      <c r="B39" s="158"/>
      <c r="C39" s="159"/>
      <c r="D39" s="159"/>
      <c r="E39" s="159"/>
    </row>
  </sheetData>
  <mergeCells count="4">
    <mergeCell ref="A1:E1"/>
    <mergeCell ref="A2:E2"/>
    <mergeCell ref="C20:E20"/>
    <mergeCell ref="C5:E5"/>
  </mergeCells>
  <phoneticPr fontId="31" type="noConversion"/>
  <printOptions horizontalCentered="1" gridLinesSet="0"/>
  <pageMargins left="0.46" right="0.51" top="0.37" bottom="0.36" header="0.34" footer="0.34"/>
  <pageSetup paperSize="9" orientation="portrait" horizontalDpi="36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zoomScale="90" zoomScaleNormal="90" workbookViewId="0">
      <selection activeCell="A2" sqref="A2:E2"/>
    </sheetView>
  </sheetViews>
  <sheetFormatPr baseColWidth="10" defaultRowHeight="12.75" x14ac:dyDescent="0.2"/>
  <cols>
    <col min="1" max="1" width="3.5703125" bestFit="1" customWidth="1"/>
    <col min="2" max="2" width="40.85546875" customWidth="1"/>
    <col min="3" max="3" width="15.28515625" customWidth="1"/>
    <col min="4" max="4" width="14.28515625" customWidth="1"/>
    <col min="5" max="5" width="14.7109375" customWidth="1"/>
  </cols>
  <sheetData>
    <row r="1" spans="1:5" x14ac:dyDescent="0.2">
      <c r="A1" s="192" t="s">
        <v>262</v>
      </c>
      <c r="B1" s="192"/>
      <c r="C1" s="192"/>
      <c r="D1" s="192"/>
      <c r="E1" s="192"/>
    </row>
    <row r="2" spans="1:5" ht="27" customHeight="1" x14ac:dyDescent="0.4">
      <c r="A2" s="193" t="s">
        <v>104</v>
      </c>
      <c r="B2" s="193"/>
      <c r="C2" s="193"/>
      <c r="D2" s="193"/>
      <c r="E2" s="193"/>
    </row>
    <row r="3" spans="1:5" ht="16.5" customHeight="1" x14ac:dyDescent="0.25">
      <c r="A3" s="7" t="s">
        <v>72</v>
      </c>
      <c r="C3" s="2"/>
      <c r="D3" s="2"/>
      <c r="E3" s="2"/>
    </row>
    <row r="4" spans="1:5" ht="10.5" customHeight="1" thickBot="1" x14ac:dyDescent="0.3">
      <c r="A4" s="2"/>
      <c r="B4" s="8"/>
      <c r="C4" s="2"/>
      <c r="D4" s="2"/>
      <c r="E4" s="2"/>
    </row>
    <row r="5" spans="1:5" s="1" customFormat="1" ht="18.75" customHeight="1" thickBot="1" x14ac:dyDescent="0.3">
      <c r="A5" s="6"/>
      <c r="B5" s="6"/>
      <c r="C5" s="194" t="s">
        <v>106</v>
      </c>
      <c r="D5" s="195"/>
      <c r="E5" s="196"/>
    </row>
    <row r="6" spans="1:5" s="1" customFormat="1" ht="46.5" x14ac:dyDescent="0.2">
      <c r="A6" s="17" t="s">
        <v>108</v>
      </c>
      <c r="B6" s="141"/>
      <c r="C6" s="107" t="s">
        <v>271</v>
      </c>
      <c r="D6" s="107" t="s">
        <v>272</v>
      </c>
      <c r="E6" s="107" t="s">
        <v>273</v>
      </c>
    </row>
    <row r="7" spans="1:5" s="1" customFormat="1" ht="16.5" customHeight="1" x14ac:dyDescent="0.2">
      <c r="A7" s="108" t="s">
        <v>109</v>
      </c>
      <c r="B7" s="142"/>
      <c r="C7" s="109">
        <f>E7-1</f>
        <v>2023</v>
      </c>
      <c r="D7" s="109">
        <f>E7</f>
        <v>2024</v>
      </c>
      <c r="E7" s="110">
        <f>Voreinstellungen!$B$5</f>
        <v>2024</v>
      </c>
    </row>
    <row r="8" spans="1:5" s="1" customFormat="1" ht="16.5" customHeight="1" thickBot="1" x14ac:dyDescent="0.25">
      <c r="A8" s="143"/>
      <c r="B8" s="144"/>
      <c r="C8" s="9" t="s">
        <v>196</v>
      </c>
      <c r="D8" s="9" t="s">
        <v>196</v>
      </c>
      <c r="E8" s="10" t="s">
        <v>196</v>
      </c>
    </row>
    <row r="9" spans="1:5" ht="24" customHeight="1" x14ac:dyDescent="0.2">
      <c r="A9" s="11" t="str">
        <f>'Ansätze Einnahmen und Ausgaben'!B343</f>
        <v xml:space="preserve">1. Maßnahme: </v>
      </c>
      <c r="B9" s="117"/>
      <c r="C9" s="41">
        <f>'Ansätze Einnahmen und Ausgaben'!D353</f>
        <v>0</v>
      </c>
      <c r="D9" s="41">
        <f>'Ansätze Einnahmen und Ausgaben'!E353</f>
        <v>0</v>
      </c>
      <c r="E9" s="42">
        <f>'Ansätze Einnahmen und Ausgaben'!F353</f>
        <v>0</v>
      </c>
    </row>
    <row r="10" spans="1:5" ht="24" customHeight="1" x14ac:dyDescent="0.2">
      <c r="A10" s="162"/>
      <c r="B10" s="163"/>
      <c r="C10" s="41"/>
      <c r="D10" s="164"/>
      <c r="E10" s="42"/>
    </row>
    <row r="11" spans="1:5" ht="24" customHeight="1" x14ac:dyDescent="0.2">
      <c r="A11" s="14"/>
      <c r="B11" s="112"/>
      <c r="C11" s="3"/>
      <c r="D11" s="114"/>
      <c r="E11" s="12"/>
    </row>
    <row r="12" spans="1:5" ht="24" customHeight="1" x14ac:dyDescent="0.2">
      <c r="A12" s="111"/>
      <c r="B12" s="112"/>
      <c r="C12" s="4"/>
      <c r="D12" s="115"/>
      <c r="E12" s="15"/>
    </row>
    <row r="13" spans="1:5" ht="24" customHeight="1" x14ac:dyDescent="0.2">
      <c r="A13" s="111"/>
      <c r="B13" s="112"/>
      <c r="C13" s="4"/>
      <c r="D13" s="115"/>
      <c r="E13" s="15"/>
    </row>
    <row r="14" spans="1:5" ht="24" customHeight="1" x14ac:dyDescent="0.2">
      <c r="A14" s="14"/>
      <c r="B14" s="112"/>
      <c r="C14" s="3"/>
      <c r="D14" s="114"/>
      <c r="E14" s="12"/>
    </row>
    <row r="15" spans="1:5" ht="24" customHeight="1" x14ac:dyDescent="0.2">
      <c r="A15" s="14"/>
      <c r="B15" s="112"/>
      <c r="C15" s="5"/>
      <c r="D15" s="116"/>
      <c r="E15" s="13"/>
    </row>
    <row r="16" spans="1:5" ht="24" customHeight="1" x14ac:dyDescent="0.2">
      <c r="A16" s="14"/>
      <c r="B16" s="112"/>
      <c r="C16" s="4"/>
      <c r="D16" s="115"/>
      <c r="E16" s="15"/>
    </row>
    <row r="17" spans="1:5" ht="24" customHeight="1" x14ac:dyDescent="0.2">
      <c r="A17" s="14"/>
      <c r="B17" s="112"/>
      <c r="C17" s="3"/>
      <c r="D17" s="114"/>
      <c r="E17" s="12"/>
    </row>
    <row r="18" spans="1:5" ht="24" customHeight="1" thickBot="1" x14ac:dyDescent="0.25">
      <c r="A18" s="121"/>
      <c r="B18" s="122"/>
      <c r="C18" s="118"/>
      <c r="D18" s="119"/>
      <c r="E18" s="120"/>
    </row>
    <row r="19" spans="1:5" ht="24" customHeight="1" thickTop="1" thickBot="1" x14ac:dyDescent="0.25">
      <c r="A19" s="62" t="s">
        <v>112</v>
      </c>
      <c r="B19" s="123" t="s">
        <v>113</v>
      </c>
      <c r="C19" s="124">
        <f>SUM(C9:C18)</f>
        <v>0</v>
      </c>
      <c r="D19" s="125">
        <f>SUM(D9:D18)</f>
        <v>0</v>
      </c>
      <c r="E19" s="126">
        <f>SUM(E9:E18)</f>
        <v>0</v>
      </c>
    </row>
    <row r="20" spans="1:5" ht="14.25" thickTop="1" thickBot="1" x14ac:dyDescent="0.25">
      <c r="A20" s="2"/>
      <c r="B20" s="2"/>
      <c r="C20" s="2"/>
      <c r="D20" s="2"/>
      <c r="E20" s="2"/>
    </row>
    <row r="21" spans="1:5" s="1" customFormat="1" ht="18.75" customHeight="1" thickBot="1" x14ac:dyDescent="0.3">
      <c r="A21" s="6"/>
      <c r="B21" s="6"/>
      <c r="C21" s="194" t="s">
        <v>107</v>
      </c>
      <c r="D21" s="195"/>
      <c r="E21" s="196"/>
    </row>
    <row r="22" spans="1:5" s="1" customFormat="1" ht="46.5" x14ac:dyDescent="0.2">
      <c r="A22" s="17" t="s">
        <v>108</v>
      </c>
      <c r="B22" s="141"/>
      <c r="C22" s="107" t="s">
        <v>271</v>
      </c>
      <c r="D22" s="107" t="s">
        <v>272</v>
      </c>
      <c r="E22" s="107" t="s">
        <v>273</v>
      </c>
    </row>
    <row r="23" spans="1:5" s="1" customFormat="1" ht="16.5" customHeight="1" x14ac:dyDescent="0.2">
      <c r="A23" s="108" t="s">
        <v>109</v>
      </c>
      <c r="B23" s="142"/>
      <c r="C23" s="109">
        <f>E23-1</f>
        <v>2023</v>
      </c>
      <c r="D23" s="109">
        <f>E23</f>
        <v>2024</v>
      </c>
      <c r="E23" s="110">
        <f>Voreinstellungen!$B$5</f>
        <v>2024</v>
      </c>
    </row>
    <row r="24" spans="1:5" s="1" customFormat="1" ht="16.5" customHeight="1" thickBot="1" x14ac:dyDescent="0.25">
      <c r="A24" s="143"/>
      <c r="B24" s="144"/>
      <c r="C24" s="9" t="s">
        <v>196</v>
      </c>
      <c r="D24" s="9" t="s">
        <v>196</v>
      </c>
      <c r="E24" s="10" t="s">
        <v>196</v>
      </c>
    </row>
    <row r="25" spans="1:5" ht="24" customHeight="1" x14ac:dyDescent="0.2">
      <c r="A25" s="11" t="str">
        <f t="shared" ref="A25:A30" si="0">A9</f>
        <v xml:space="preserve">1. Maßnahme: </v>
      </c>
      <c r="B25" s="117"/>
      <c r="C25" s="41">
        <f>'Ansätze Einnahmen und Ausgaben'!D366</f>
        <v>0</v>
      </c>
      <c r="D25" s="41">
        <f>'Ansätze Einnahmen und Ausgaben'!E366</f>
        <v>0</v>
      </c>
      <c r="E25" s="42">
        <f>'Ansätze Einnahmen und Ausgaben'!F366</f>
        <v>0</v>
      </c>
    </row>
    <row r="26" spans="1:5" ht="24" customHeight="1" x14ac:dyDescent="0.2">
      <c r="A26" s="162">
        <f t="shared" si="0"/>
        <v>0</v>
      </c>
      <c r="B26" s="163"/>
      <c r="C26" s="41"/>
      <c r="D26" s="164"/>
      <c r="E26" s="42"/>
    </row>
    <row r="27" spans="1:5" ht="24" customHeight="1" x14ac:dyDescent="0.2">
      <c r="A27" s="14">
        <f t="shared" si="0"/>
        <v>0</v>
      </c>
      <c r="B27" s="112"/>
      <c r="C27" s="3"/>
      <c r="D27" s="114"/>
      <c r="E27" s="12"/>
    </row>
    <row r="28" spans="1:5" ht="24" customHeight="1" x14ac:dyDescent="0.2">
      <c r="A28" s="111">
        <f t="shared" si="0"/>
        <v>0</v>
      </c>
      <c r="B28" s="112"/>
      <c r="C28" s="4"/>
      <c r="D28" s="115"/>
      <c r="E28" s="15"/>
    </row>
    <row r="29" spans="1:5" ht="24" customHeight="1" x14ac:dyDescent="0.2">
      <c r="A29" s="111">
        <f t="shared" si="0"/>
        <v>0</v>
      </c>
      <c r="B29" s="112"/>
      <c r="C29" s="4"/>
      <c r="D29" s="115"/>
      <c r="E29" s="15"/>
    </row>
    <row r="30" spans="1:5" ht="24" customHeight="1" x14ac:dyDescent="0.2">
      <c r="A30" s="14">
        <f t="shared" si="0"/>
        <v>0</v>
      </c>
      <c r="B30" s="112"/>
      <c r="C30" s="3"/>
      <c r="D30" s="114"/>
      <c r="E30" s="12"/>
    </row>
    <row r="31" spans="1:5" ht="24" customHeight="1" x14ac:dyDescent="0.2">
      <c r="A31" s="14"/>
      <c r="B31" s="112"/>
      <c r="C31" s="5"/>
      <c r="D31" s="116"/>
      <c r="E31" s="13"/>
    </row>
    <row r="32" spans="1:5" ht="24" customHeight="1" x14ac:dyDescent="0.2">
      <c r="A32" s="14"/>
      <c r="B32" s="112"/>
      <c r="C32" s="4"/>
      <c r="D32" s="115"/>
      <c r="E32" s="15"/>
    </row>
    <row r="33" spans="1:5" ht="24" customHeight="1" x14ac:dyDescent="0.2">
      <c r="A33" s="14"/>
      <c r="B33" s="112"/>
      <c r="C33" s="3"/>
      <c r="D33" s="114"/>
      <c r="E33" s="12"/>
    </row>
    <row r="34" spans="1:5" ht="24" customHeight="1" thickBot="1" x14ac:dyDescent="0.25">
      <c r="A34" s="121"/>
      <c r="B34" s="122"/>
      <c r="C34" s="118"/>
      <c r="D34" s="119"/>
      <c r="E34" s="120"/>
    </row>
    <row r="35" spans="1:5" ht="24" customHeight="1" thickTop="1" thickBot="1" x14ac:dyDescent="0.25">
      <c r="A35" s="62" t="s">
        <v>112</v>
      </c>
      <c r="B35" s="123" t="s">
        <v>113</v>
      </c>
      <c r="C35" s="124">
        <f>SUM(C25:C34)</f>
        <v>0</v>
      </c>
      <c r="D35" s="125">
        <f>SUM(D25:D34)</f>
        <v>0</v>
      </c>
      <c r="E35" s="126">
        <f>SUM(E25:E34)</f>
        <v>0</v>
      </c>
    </row>
    <row r="36" spans="1:5" ht="13.5" thickTop="1" x14ac:dyDescent="0.2"/>
    <row r="37" spans="1:5" ht="18" x14ac:dyDescent="0.25">
      <c r="A37" s="156"/>
      <c r="B37" s="157"/>
      <c r="C37" s="157"/>
      <c r="D37" s="157"/>
      <c r="E37" s="157"/>
    </row>
    <row r="38" spans="1:5" x14ac:dyDescent="0.2">
      <c r="A38" s="157"/>
      <c r="B38" s="157"/>
      <c r="C38" s="157"/>
      <c r="D38" s="157"/>
      <c r="E38" s="157"/>
    </row>
    <row r="39" spans="1:5" s="127" customFormat="1" ht="27" customHeight="1" x14ac:dyDescent="0.2">
      <c r="A39" s="158"/>
      <c r="B39" s="158"/>
      <c r="C39" s="159"/>
      <c r="D39" s="159"/>
      <c r="E39" s="159"/>
    </row>
    <row r="40" spans="1:5" s="128" customFormat="1" x14ac:dyDescent="0.2">
      <c r="A40" s="160"/>
      <c r="B40" s="160"/>
      <c r="C40" s="161"/>
      <c r="D40" s="161"/>
      <c r="E40" s="161"/>
    </row>
    <row r="41" spans="1:5" s="127" customFormat="1" ht="28.5" customHeight="1" x14ac:dyDescent="0.2">
      <c r="A41" s="158"/>
      <c r="B41" s="158"/>
      <c r="C41" s="159"/>
      <c r="D41" s="159"/>
      <c r="E41" s="159"/>
    </row>
  </sheetData>
  <mergeCells count="4">
    <mergeCell ref="A1:E1"/>
    <mergeCell ref="A2:E2"/>
    <mergeCell ref="C5:E5"/>
    <mergeCell ref="C21:E21"/>
  </mergeCells>
  <phoneticPr fontId="31" type="noConversion"/>
  <printOptions horizontalCentered="1" gridLinesSet="0"/>
  <pageMargins left="0.46" right="0.51" top="0.37" bottom="0.36" header="0.34" footer="0.34"/>
  <pageSetup paperSize="9" orientation="portrait" horizontalDpi="36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Voreinstellungen</vt:lpstr>
      <vt:lpstr>Haushaltssatzung</vt:lpstr>
      <vt:lpstr>Ansätze Einnahmen und Ausgaben</vt:lpstr>
      <vt:lpstr>Summenblatt VWH</vt:lpstr>
      <vt:lpstr>Summenblatt VMH</vt:lpstr>
    </vt:vector>
  </TitlesOfParts>
  <Company>Wasser- und Bodenverband Wardersee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Haushaltsplan</dc:title>
  <dc:creator>Rainer Trojahn</dc:creator>
  <dc:description>im Dateiformat Excel 2010
Nachfragen an: Rainer Trojahn, Steinberg 8,
24802 Groß Vollstedt, Tel: 04305/351, 
e-mail: Trojahn@gross-vollstedt.de</dc:description>
  <cp:lastModifiedBy>Rainer Trojahn</cp:lastModifiedBy>
  <cp:lastPrinted>2024-04-03T14:52:56Z</cp:lastPrinted>
  <dcterms:created xsi:type="dcterms:W3CDTF">1996-09-24T17:04:29Z</dcterms:created>
  <dcterms:modified xsi:type="dcterms:W3CDTF">2024-04-03T14:55:25Z</dcterms:modified>
</cp:coreProperties>
</file>